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miamidadecounty.sharepoint.com/sites/FIN/CD/AR/Shared Documents/Financial Reporting/ACFR2026/Enterprise Roll-up Templates/"/>
    </mc:Choice>
  </mc:AlternateContent>
  <xr:revisionPtr revIDLastSave="4766" documentId="8_{174E61EC-C715-436D-92E7-821BA5FB7982}" xr6:coauthVersionLast="47" xr6:coauthVersionMax="47" xr10:uidLastSave="{7DCFEBED-1C0B-4AD4-BA2E-3C231E1441FF}"/>
  <bookViews>
    <workbookView xWindow="25490" yWindow="-110" windowWidth="25820" windowHeight="13900" xr2:uid="{E7AD64F8-35E8-4F07-BE06-9340983604FE}"/>
  </bookViews>
  <sheets>
    <sheet name="DTPW" sheetId="1" r:id="rId1"/>
    <sheet name="DSWM" sheetId="14" r:id="rId2"/>
    <sheet name="Seaport" sheetId="15" r:id="rId3"/>
    <sheet name="Aviation" sheetId="16" r:id="rId4"/>
    <sheet name="WASD" sheetId="17" r:id="rId5"/>
    <sheet name="PHT" sheetId="18" r:id="rId6"/>
    <sheet name="Rickenbacker" sheetId="19" r:id="rId7"/>
    <sheet name="Venetian" sheetId="21" r:id="rId8"/>
    <sheet name="HCD" sheetId="20" r:id="rId9"/>
    <sheet name="Vizcaya" sheetId="22" r:id="rId10"/>
  </sheets>
  <definedNames>
    <definedName name="\0">#REF!</definedName>
    <definedName name="A" localSheetId="3">Aviation!#REF!</definedName>
    <definedName name="A" localSheetId="1">DSWM!#REF!</definedName>
    <definedName name="A" localSheetId="0">DTPW!#REF!</definedName>
    <definedName name="A" localSheetId="8">HCD!#REF!</definedName>
    <definedName name="A" localSheetId="5">PHT!#REF!</definedName>
    <definedName name="A" localSheetId="6">Rickenbacker!#REF!</definedName>
    <definedName name="A" localSheetId="2">Seaport!#REF!</definedName>
    <definedName name="A" localSheetId="7">Venetian!#REF!</definedName>
    <definedName name="A" localSheetId="9">Vizcaya!#REF!</definedName>
    <definedName name="A" localSheetId="4">WASD!#REF!</definedName>
    <definedName name="AVIATION" localSheetId="3">Aviation!#REF!</definedName>
    <definedName name="AVIATION" localSheetId="1">DSWM!#REF!</definedName>
    <definedName name="AVIATION" localSheetId="0">DTPW!#REF!</definedName>
    <definedName name="AVIATION" localSheetId="8">HCD!#REF!</definedName>
    <definedName name="AVIATION" localSheetId="5">PHT!#REF!</definedName>
    <definedName name="AVIATION" localSheetId="6">Rickenbacker!#REF!</definedName>
    <definedName name="AVIATION" localSheetId="2">Seaport!#REF!</definedName>
    <definedName name="AVIATION" localSheetId="7">Venetian!#REF!</definedName>
    <definedName name="AVIATION" localSheetId="9">Vizcaya!#REF!</definedName>
    <definedName name="AVIATION" localSheetId="4">WASD!#REF!</definedName>
    <definedName name="HUD" localSheetId="3">Aviation!#REF!</definedName>
    <definedName name="HUD" localSheetId="1">DSWM!#REF!</definedName>
    <definedName name="HUD" localSheetId="0">DTPW!#REF!</definedName>
    <definedName name="HUD" localSheetId="8">HCD!#REF!</definedName>
    <definedName name="HUD" localSheetId="5">PHT!#REF!</definedName>
    <definedName name="HUD" localSheetId="6">Rickenbacker!#REF!</definedName>
    <definedName name="HUD" localSheetId="2">Seaport!#REF!</definedName>
    <definedName name="HUD" localSheetId="7">Venetian!#REF!</definedName>
    <definedName name="HUD" localSheetId="9">Vizcaya!#REF!</definedName>
    <definedName name="HUD" localSheetId="4">WASD!#REF!</definedName>
    <definedName name="MDTA" localSheetId="3">Aviation!#REF!</definedName>
    <definedName name="MDTA" localSheetId="1">DSWM!#REF!</definedName>
    <definedName name="MDTA" localSheetId="0">DTPW!$A$1:$F$1</definedName>
    <definedName name="MDTA" localSheetId="8">HCD!#REF!</definedName>
    <definedName name="MDTA" localSheetId="5">PHT!#REF!</definedName>
    <definedName name="MDTA" localSheetId="6">Rickenbacker!#REF!</definedName>
    <definedName name="MDTA" localSheetId="2">Seaport!#REF!</definedName>
    <definedName name="MDTA" localSheetId="7">Venetian!#REF!</definedName>
    <definedName name="MDTA" localSheetId="9">Vizcaya!#REF!</definedName>
    <definedName name="MDTA" localSheetId="4">WASD!#REF!</definedName>
    <definedName name="PHT" localSheetId="3">Aviation!#REF!</definedName>
    <definedName name="PHT" localSheetId="1">DSWM!#REF!</definedName>
    <definedName name="PHT" localSheetId="0">DTPW!#REF!</definedName>
    <definedName name="PHT" localSheetId="8">HCD!#REF!</definedName>
    <definedName name="PHT" localSheetId="5">PHT!#REF!</definedName>
    <definedName name="PHT" localSheetId="6">Rickenbacker!#REF!</definedName>
    <definedName name="PHT" localSheetId="2">Seaport!#REF!</definedName>
    <definedName name="PHT" localSheetId="7">Venetian!#REF!</definedName>
    <definedName name="PHT" localSheetId="9">Vizcaya!#REF!</definedName>
    <definedName name="PHT" localSheetId="4">WASD!#REF!</definedName>
    <definedName name="_xlnm.Print_Area" localSheetId="3">Aviation!#REF!</definedName>
    <definedName name="_xlnm.Print_Area" localSheetId="1">DSWM!#REF!</definedName>
    <definedName name="_xlnm.Print_Area" localSheetId="0">DTPW!#REF!</definedName>
    <definedName name="_xlnm.Print_Area" localSheetId="8">HCD!#REF!</definedName>
    <definedName name="_xlnm.Print_Area" localSheetId="5">PHT!#REF!</definedName>
    <definedName name="_xlnm.Print_Area" localSheetId="6">Rickenbacker!#REF!</definedName>
    <definedName name="_xlnm.Print_Area" localSheetId="2">Seaport!#REF!</definedName>
    <definedName name="_xlnm.Print_Area" localSheetId="7">Venetian!#REF!</definedName>
    <definedName name="_xlnm.Print_Area" localSheetId="9">Vizcaya!#REF!</definedName>
    <definedName name="_xlnm.Print_Area" localSheetId="4">WASD!#REF!</definedName>
    <definedName name="_xlnm.Print_Area">#REF!</definedName>
    <definedName name="RICKENBACKER" localSheetId="3">Aviation!#REF!</definedName>
    <definedName name="RICKENBACKER" localSheetId="1">DSWM!#REF!</definedName>
    <definedName name="RICKENBACKER" localSheetId="0">DTPW!#REF!</definedName>
    <definedName name="RICKENBACKER" localSheetId="8">HCD!#REF!</definedName>
    <definedName name="RICKENBACKER" localSheetId="5">PHT!#REF!</definedName>
    <definedName name="RICKENBACKER" localSheetId="6">Rickenbacker!#REF!</definedName>
    <definedName name="RICKENBACKER" localSheetId="2">Seaport!#REF!</definedName>
    <definedName name="RICKENBACKER" localSheetId="7">Venetian!#REF!</definedName>
    <definedName name="RICKENBACKER" localSheetId="9">Vizcaya!#REF!</definedName>
    <definedName name="RICKENBACKER" localSheetId="4">WASD!#REF!</definedName>
    <definedName name="SEAPORT" localSheetId="3">Aviation!#REF!</definedName>
    <definedName name="SEAPORT" localSheetId="1">DSWM!#REF!</definedName>
    <definedName name="SEAPORT" localSheetId="0">DTPW!#REF!</definedName>
    <definedName name="SEAPORT" localSheetId="8">HCD!#REF!</definedName>
    <definedName name="SEAPORT" localSheetId="5">PHT!#REF!</definedName>
    <definedName name="SEAPORT" localSheetId="6">Rickenbacker!#REF!</definedName>
    <definedName name="SEAPORT" localSheetId="2">Seaport!#REF!</definedName>
    <definedName name="SEAPORT" localSheetId="7">Venetian!#REF!</definedName>
    <definedName name="SEAPORT" localSheetId="9">Vizcaya!#REF!</definedName>
    <definedName name="SEAPORT" localSheetId="4">WASD!#REF!</definedName>
    <definedName name="SOLIDWASTE" localSheetId="3">Aviation!#REF!</definedName>
    <definedName name="SOLIDWASTE" localSheetId="1">DSWM!#REF!</definedName>
    <definedName name="SOLIDWASTE" localSheetId="0">DTPW!#REF!</definedName>
    <definedName name="SOLIDWASTE" localSheetId="8">HCD!#REF!</definedName>
    <definedName name="SOLIDWASTE" localSheetId="5">PHT!#REF!</definedName>
    <definedName name="SOLIDWASTE" localSheetId="6">Rickenbacker!#REF!</definedName>
    <definedName name="SOLIDWASTE" localSheetId="2">Seaport!#REF!</definedName>
    <definedName name="SOLIDWASTE" localSheetId="7">Venetian!#REF!</definedName>
    <definedName name="SOLIDWASTE" localSheetId="9">Vizcaya!#REF!</definedName>
    <definedName name="SOLIDWASTE" localSheetId="4">WASD!#REF!</definedName>
    <definedName name="SUMMARY" localSheetId="3">Aviation!#REF!</definedName>
    <definedName name="SUMMARY" localSheetId="1">DSWM!#REF!</definedName>
    <definedName name="SUMMARY" localSheetId="0">DTPW!#REF!</definedName>
    <definedName name="SUMMARY" localSheetId="8">HCD!#REF!</definedName>
    <definedName name="SUMMARY" localSheetId="5">PHT!#REF!</definedName>
    <definedName name="SUMMARY" localSheetId="6">Rickenbacker!#REF!</definedName>
    <definedName name="SUMMARY" localSheetId="2">Seaport!#REF!</definedName>
    <definedName name="SUMMARY" localSheetId="7">Venetian!#REF!</definedName>
    <definedName name="SUMMARY" localSheetId="9">Vizcaya!#REF!</definedName>
    <definedName name="SUMMARY" localSheetId="4">WASD!#REF!</definedName>
    <definedName name="VISCAYA" localSheetId="3">Aviation!#REF!</definedName>
    <definedName name="VISCAYA" localSheetId="1">DSWM!#REF!</definedName>
    <definedName name="VISCAYA" localSheetId="0">DTPW!#REF!</definedName>
    <definedName name="VISCAYA" localSheetId="8">HCD!#REF!</definedName>
    <definedName name="VISCAYA" localSheetId="5">PHT!#REF!</definedName>
    <definedName name="VISCAYA" localSheetId="6">Rickenbacker!#REF!</definedName>
    <definedName name="VISCAYA" localSheetId="2">Seaport!#REF!</definedName>
    <definedName name="VISCAYA" localSheetId="7">Venetian!#REF!</definedName>
    <definedName name="VISCAYA" localSheetId="9">Vizcaya!#REF!</definedName>
    <definedName name="VISCAYA" localSheetId="4">WASD!#REF!</definedName>
    <definedName name="WASAD" localSheetId="3">Aviation!#REF!</definedName>
    <definedName name="WASAD" localSheetId="1">DSWM!#REF!</definedName>
    <definedName name="WASAD" localSheetId="0">DTPW!#REF!</definedName>
    <definedName name="WASAD" localSheetId="8">HCD!#REF!</definedName>
    <definedName name="WASAD" localSheetId="5">PHT!#REF!</definedName>
    <definedName name="WASAD" localSheetId="6">Rickenbacker!#REF!</definedName>
    <definedName name="WASAD" localSheetId="2">Seaport!#REF!</definedName>
    <definedName name="WASAD" localSheetId="7">Venetian!#REF!</definedName>
    <definedName name="WASAD" localSheetId="9">Vizcaya!#REF!</definedName>
    <definedName name="WASAD" localSheetId="4">WASD!#REF!</definedName>
    <definedName name="Z_01D849BC_2B57_4D4D_9480_5DA346A638E7_.wvu.PrintArea" localSheetId="3" hidden="1">Aviation!#REF!</definedName>
    <definedName name="Z_01D849BC_2B57_4D4D_9480_5DA346A638E7_.wvu.PrintArea" localSheetId="1" hidden="1">DSWM!#REF!</definedName>
    <definedName name="Z_01D849BC_2B57_4D4D_9480_5DA346A638E7_.wvu.PrintArea" localSheetId="0" hidden="1">DTPW!#REF!</definedName>
    <definedName name="Z_01D849BC_2B57_4D4D_9480_5DA346A638E7_.wvu.PrintArea" localSheetId="8" hidden="1">HCD!#REF!</definedName>
    <definedName name="Z_01D849BC_2B57_4D4D_9480_5DA346A638E7_.wvu.PrintArea" localSheetId="5" hidden="1">PHT!#REF!</definedName>
    <definedName name="Z_01D849BC_2B57_4D4D_9480_5DA346A638E7_.wvu.PrintArea" localSheetId="6" hidden="1">Rickenbacker!#REF!</definedName>
    <definedName name="Z_01D849BC_2B57_4D4D_9480_5DA346A638E7_.wvu.PrintArea" localSheetId="2" hidden="1">Seaport!#REF!</definedName>
    <definedName name="Z_01D849BC_2B57_4D4D_9480_5DA346A638E7_.wvu.PrintArea" localSheetId="7" hidden="1">Venetian!#REF!</definedName>
    <definedName name="Z_01D849BC_2B57_4D4D_9480_5DA346A638E7_.wvu.PrintArea" localSheetId="9" hidden="1">Vizcaya!#REF!</definedName>
    <definedName name="Z_01D849BC_2B57_4D4D_9480_5DA346A638E7_.wvu.PrintArea" localSheetId="4" hidden="1">WASD!#REF!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1" l="1"/>
  <c r="E47" i="1"/>
  <c r="D47" i="1"/>
  <c r="C47" i="1"/>
  <c r="B47" i="1"/>
  <c r="F47" i="14"/>
  <c r="E47" i="14"/>
  <c r="D47" i="14"/>
  <c r="C47" i="14"/>
  <c r="B47" i="14"/>
  <c r="F47" i="15"/>
  <c r="E47" i="15"/>
  <c r="D47" i="15"/>
  <c r="C47" i="15"/>
  <c r="B47" i="15"/>
  <c r="F47" i="16"/>
  <c r="E47" i="16"/>
  <c r="D47" i="16"/>
  <c r="C47" i="16"/>
  <c r="B47" i="16"/>
  <c r="F47" i="17"/>
  <c r="E47" i="17"/>
  <c r="D47" i="17"/>
  <c r="C47" i="17"/>
  <c r="B47" i="17"/>
  <c r="F47" i="18"/>
  <c r="E47" i="18"/>
  <c r="D47" i="18"/>
  <c r="C47" i="18"/>
  <c r="B47" i="18"/>
  <c r="F47" i="19"/>
  <c r="E47" i="19"/>
  <c r="D47" i="19"/>
  <c r="C47" i="19"/>
  <c r="B47" i="19"/>
  <c r="F47" i="21"/>
  <c r="E47" i="21"/>
  <c r="D47" i="21"/>
  <c r="C47" i="21"/>
  <c r="B47" i="21"/>
  <c r="F47" i="20"/>
  <c r="E47" i="20"/>
  <c r="D47" i="20"/>
  <c r="C47" i="20"/>
  <c r="B47" i="20"/>
  <c r="F47" i="22"/>
  <c r="E47" i="22"/>
  <c r="D47" i="22"/>
  <c r="C47" i="22"/>
  <c r="B47" i="22"/>
  <c r="F43" i="22"/>
  <c r="F45" i="22"/>
  <c r="F46" i="22"/>
  <c r="E46" i="22"/>
  <c r="D46" i="22"/>
  <c r="C46" i="22"/>
  <c r="B46" i="22"/>
  <c r="F43" i="20"/>
  <c r="F45" i="20"/>
  <c r="F46" i="20"/>
  <c r="E46" i="20"/>
  <c r="D46" i="20"/>
  <c r="C46" i="20"/>
  <c r="B46" i="20"/>
  <c r="F43" i="21"/>
  <c r="F45" i="21"/>
  <c r="F46" i="21"/>
  <c r="E46" i="21"/>
  <c r="D46" i="21"/>
  <c r="C46" i="21"/>
  <c r="B46" i="21"/>
  <c r="B9" i="21"/>
  <c r="B15" i="21"/>
  <c r="B21" i="21"/>
  <c r="B22" i="21"/>
  <c r="B28" i="21"/>
  <c r="B33" i="21"/>
  <c r="B34" i="21"/>
  <c r="B40" i="21"/>
  <c r="C9" i="21"/>
  <c r="C15" i="21"/>
  <c r="C21" i="21"/>
  <c r="C22" i="21"/>
  <c r="C28" i="21"/>
  <c r="C33" i="21"/>
  <c r="C34" i="21"/>
  <c r="C40" i="21"/>
  <c r="D9" i="21"/>
  <c r="D15" i="21"/>
  <c r="D21" i="21"/>
  <c r="D22" i="21"/>
  <c r="D28" i="21"/>
  <c r="D33" i="21"/>
  <c r="D34" i="21"/>
  <c r="D40" i="21"/>
  <c r="E9" i="21"/>
  <c r="E15" i="21"/>
  <c r="E21" i="21"/>
  <c r="E22" i="21"/>
  <c r="E28" i="21"/>
  <c r="E33" i="21"/>
  <c r="E34" i="21"/>
  <c r="E40" i="21"/>
  <c r="F6" i="21"/>
  <c r="F7" i="21"/>
  <c r="F8" i="21"/>
  <c r="F9" i="21"/>
  <c r="F12" i="21"/>
  <c r="F13" i="21"/>
  <c r="F14" i="21"/>
  <c r="F15" i="21"/>
  <c r="F18" i="21"/>
  <c r="F19" i="21"/>
  <c r="F20" i="21"/>
  <c r="F21" i="21"/>
  <c r="F22" i="21"/>
  <c r="F25" i="21"/>
  <c r="F26" i="21"/>
  <c r="F27" i="21"/>
  <c r="F28" i="21"/>
  <c r="F30" i="21"/>
  <c r="F31" i="21"/>
  <c r="F32" i="21"/>
  <c r="F33" i="21"/>
  <c r="F34" i="21"/>
  <c r="F37" i="21"/>
  <c r="F39" i="21"/>
  <c r="F40" i="21"/>
  <c r="F43" i="19"/>
  <c r="F45" i="19"/>
  <c r="F46" i="19"/>
  <c r="E46" i="19"/>
  <c r="D46" i="19"/>
  <c r="C46" i="19"/>
  <c r="B46" i="19"/>
  <c r="F43" i="18"/>
  <c r="F45" i="18"/>
  <c r="F46" i="18"/>
  <c r="E46" i="18"/>
  <c r="D46" i="18"/>
  <c r="C46" i="18"/>
  <c r="B46" i="18"/>
  <c r="F43" i="16"/>
  <c r="F45" i="16"/>
  <c r="F46" i="16"/>
  <c r="E46" i="16"/>
  <c r="D46" i="16"/>
  <c r="C46" i="16"/>
  <c r="B46" i="16"/>
  <c r="B9" i="16"/>
  <c r="B15" i="16"/>
  <c r="B21" i="16"/>
  <c r="B22" i="16"/>
  <c r="B28" i="16"/>
  <c r="B33" i="16"/>
  <c r="B34" i="16"/>
  <c r="B40" i="16"/>
  <c r="C9" i="16"/>
  <c r="C15" i="16"/>
  <c r="C21" i="16"/>
  <c r="C22" i="16"/>
  <c r="C28" i="16"/>
  <c r="C33" i="16"/>
  <c r="C34" i="16"/>
  <c r="C40" i="16"/>
  <c r="D9" i="16"/>
  <c r="D15" i="16"/>
  <c r="D21" i="16"/>
  <c r="D22" i="16"/>
  <c r="D28" i="16"/>
  <c r="D33" i="16"/>
  <c r="D34" i="16"/>
  <c r="D40" i="16"/>
  <c r="E9" i="16"/>
  <c r="E15" i="16"/>
  <c r="E21" i="16"/>
  <c r="E22" i="16"/>
  <c r="E28" i="16"/>
  <c r="E33" i="16"/>
  <c r="E34" i="16"/>
  <c r="E40" i="16"/>
  <c r="F6" i="16"/>
  <c r="F7" i="16"/>
  <c r="F8" i="16"/>
  <c r="F9" i="16"/>
  <c r="F12" i="16"/>
  <c r="F13" i="16"/>
  <c r="F14" i="16"/>
  <c r="F15" i="16"/>
  <c r="F18" i="16"/>
  <c r="F19" i="16"/>
  <c r="F20" i="16"/>
  <c r="F21" i="16"/>
  <c r="F22" i="16"/>
  <c r="F25" i="16"/>
  <c r="F26" i="16"/>
  <c r="F27" i="16"/>
  <c r="F28" i="16"/>
  <c r="F30" i="16"/>
  <c r="F31" i="16"/>
  <c r="F32" i="16"/>
  <c r="F33" i="16"/>
  <c r="F34" i="16"/>
  <c r="F37" i="16"/>
  <c r="F39" i="16"/>
  <c r="F40" i="16"/>
  <c r="F43" i="15"/>
  <c r="F45" i="15"/>
  <c r="F46" i="15"/>
  <c r="E46" i="15"/>
  <c r="D46" i="15"/>
  <c r="C46" i="15"/>
  <c r="B46" i="15"/>
  <c r="F43" i="14"/>
  <c r="F45" i="14"/>
  <c r="F46" i="14"/>
  <c r="E46" i="14"/>
  <c r="D46" i="14"/>
  <c r="C46" i="14"/>
  <c r="B46" i="14"/>
  <c r="F46" i="1"/>
  <c r="E46" i="1"/>
  <c r="D46" i="1"/>
  <c r="C46" i="1"/>
  <c r="B46" i="1"/>
  <c r="F43" i="1"/>
  <c r="F45" i="1"/>
  <c r="C34" i="17"/>
  <c r="D34" i="17"/>
  <c r="E34" i="17"/>
  <c r="F34" i="17"/>
  <c r="C33" i="22"/>
  <c r="D33" i="22"/>
  <c r="E33" i="22"/>
  <c r="E28" i="22"/>
  <c r="E34" i="22"/>
  <c r="F30" i="22"/>
  <c r="F31" i="22"/>
  <c r="F32" i="22"/>
  <c r="F33" i="22"/>
  <c r="F25" i="22"/>
  <c r="F26" i="22"/>
  <c r="F27" i="22"/>
  <c r="F28" i="22"/>
  <c r="F34" i="22"/>
  <c r="C28" i="22"/>
  <c r="C34" i="22"/>
  <c r="D28" i="22"/>
  <c r="D34" i="22"/>
  <c r="B28" i="22"/>
  <c r="B33" i="22"/>
  <c r="B34" i="22"/>
  <c r="B28" i="20"/>
  <c r="B33" i="20"/>
  <c r="B34" i="20"/>
  <c r="C33" i="20"/>
  <c r="D33" i="20"/>
  <c r="E33" i="20"/>
  <c r="E28" i="20"/>
  <c r="E34" i="20"/>
  <c r="F30" i="20"/>
  <c r="F31" i="20"/>
  <c r="F32" i="20"/>
  <c r="F33" i="20"/>
  <c r="F25" i="20"/>
  <c r="F26" i="20"/>
  <c r="F27" i="20"/>
  <c r="F28" i="20"/>
  <c r="F34" i="20"/>
  <c r="C28" i="20"/>
  <c r="C34" i="20"/>
  <c r="D28" i="20"/>
  <c r="D34" i="20"/>
  <c r="C28" i="19"/>
  <c r="C33" i="19"/>
  <c r="C34" i="19"/>
  <c r="D28" i="19"/>
  <c r="D33" i="19"/>
  <c r="D34" i="19"/>
  <c r="E28" i="19"/>
  <c r="E33" i="19"/>
  <c r="E34" i="19"/>
  <c r="F25" i="19"/>
  <c r="F26" i="19"/>
  <c r="F27" i="19"/>
  <c r="F28" i="19"/>
  <c r="F30" i="19"/>
  <c r="F31" i="19"/>
  <c r="F32" i="19"/>
  <c r="F33" i="19"/>
  <c r="F34" i="19"/>
  <c r="B28" i="19"/>
  <c r="B33" i="19"/>
  <c r="B34" i="19"/>
  <c r="C28" i="18"/>
  <c r="C33" i="18"/>
  <c r="C34" i="18"/>
  <c r="D28" i="18"/>
  <c r="D33" i="18"/>
  <c r="D34" i="18"/>
  <c r="E28" i="18"/>
  <c r="E33" i="18"/>
  <c r="E34" i="18"/>
  <c r="F25" i="18"/>
  <c r="F26" i="18"/>
  <c r="F27" i="18"/>
  <c r="F28" i="18"/>
  <c r="F30" i="18"/>
  <c r="F31" i="18"/>
  <c r="F32" i="18"/>
  <c r="F33" i="18"/>
  <c r="F34" i="18"/>
  <c r="B28" i="18"/>
  <c r="B33" i="18"/>
  <c r="B34" i="18"/>
  <c r="B34" i="17"/>
  <c r="C33" i="17"/>
  <c r="D33" i="17"/>
  <c r="E33" i="17"/>
  <c r="F33" i="17"/>
  <c r="B33" i="17"/>
  <c r="C28" i="17"/>
  <c r="D28" i="17"/>
  <c r="E28" i="17"/>
  <c r="F28" i="17"/>
  <c r="B28" i="17"/>
  <c r="C28" i="1"/>
  <c r="C33" i="1"/>
  <c r="C34" i="1"/>
  <c r="D28" i="1"/>
  <c r="D33" i="1"/>
  <c r="D34" i="1"/>
  <c r="E28" i="1"/>
  <c r="E33" i="1"/>
  <c r="E34" i="1"/>
  <c r="F25" i="1"/>
  <c r="F26" i="1"/>
  <c r="F27" i="1"/>
  <c r="F28" i="1"/>
  <c r="F30" i="1"/>
  <c r="F31" i="1"/>
  <c r="F32" i="1"/>
  <c r="F33" i="1"/>
  <c r="F34" i="1"/>
  <c r="B28" i="1"/>
  <c r="B33" i="1"/>
  <c r="B34" i="1"/>
  <c r="B40" i="1"/>
  <c r="B9" i="1"/>
  <c r="B15" i="1"/>
  <c r="B21" i="1"/>
  <c r="B22" i="1"/>
  <c r="C28" i="14"/>
  <c r="C33" i="14"/>
  <c r="C34" i="14"/>
  <c r="D28" i="14"/>
  <c r="D33" i="14"/>
  <c r="D34" i="14"/>
  <c r="E28" i="14"/>
  <c r="E33" i="14"/>
  <c r="E34" i="14"/>
  <c r="F25" i="14"/>
  <c r="F26" i="14"/>
  <c r="F27" i="14"/>
  <c r="F28" i="14"/>
  <c r="F30" i="14"/>
  <c r="F31" i="14"/>
  <c r="F32" i="14"/>
  <c r="F33" i="14"/>
  <c r="F34" i="14"/>
  <c r="B28" i="14"/>
  <c r="B33" i="14"/>
  <c r="B34" i="14"/>
  <c r="C28" i="15"/>
  <c r="C33" i="15"/>
  <c r="C34" i="15"/>
  <c r="D28" i="15"/>
  <c r="D33" i="15"/>
  <c r="D34" i="15"/>
  <c r="E28" i="15"/>
  <c r="E33" i="15"/>
  <c r="E34" i="15"/>
  <c r="F25" i="15"/>
  <c r="F26" i="15"/>
  <c r="F27" i="15"/>
  <c r="F28" i="15"/>
  <c r="F30" i="15"/>
  <c r="F31" i="15"/>
  <c r="F32" i="15"/>
  <c r="F33" i="15"/>
  <c r="F34" i="15"/>
  <c r="B28" i="15"/>
  <c r="B33" i="15"/>
  <c r="B34" i="15"/>
  <c r="B9" i="14"/>
  <c r="B15" i="14"/>
  <c r="B21" i="14"/>
  <c r="B22" i="14"/>
  <c r="B40" i="14"/>
  <c r="E40" i="22"/>
  <c r="D40" i="22"/>
  <c r="C40" i="22"/>
  <c r="B40" i="22"/>
  <c r="F39" i="22"/>
  <c r="F37" i="22"/>
  <c r="E21" i="22"/>
  <c r="D21" i="22"/>
  <c r="C21" i="22"/>
  <c r="B21" i="22"/>
  <c r="F20" i="22"/>
  <c r="F19" i="22"/>
  <c r="F18" i="22"/>
  <c r="F21" i="22"/>
  <c r="E15" i="22"/>
  <c r="E22" i="22"/>
  <c r="D15" i="22"/>
  <c r="D22" i="22"/>
  <c r="C15" i="22"/>
  <c r="C22" i="22"/>
  <c r="B15" i="22"/>
  <c r="F14" i="22"/>
  <c r="F13" i="22"/>
  <c r="F12" i="22"/>
  <c r="E9" i="22"/>
  <c r="D9" i="22"/>
  <c r="C9" i="22"/>
  <c r="B9" i="22"/>
  <c r="F8" i="22"/>
  <c r="F7" i="22"/>
  <c r="F6" i="22"/>
  <c r="E40" i="20"/>
  <c r="D40" i="20"/>
  <c r="C40" i="20"/>
  <c r="B40" i="20"/>
  <c r="F39" i="20"/>
  <c r="F37" i="20"/>
  <c r="F40" i="20"/>
  <c r="E21" i="20"/>
  <c r="D21" i="20"/>
  <c r="D15" i="20"/>
  <c r="D22" i="20"/>
  <c r="C21" i="20"/>
  <c r="B21" i="20"/>
  <c r="F20" i="20"/>
  <c r="F19" i="20"/>
  <c r="F18" i="20"/>
  <c r="E15" i="20"/>
  <c r="C15" i="20"/>
  <c r="B15" i="20"/>
  <c r="F14" i="20"/>
  <c r="F13" i="20"/>
  <c r="F12" i="20"/>
  <c r="E9" i="20"/>
  <c r="D9" i="20"/>
  <c r="C9" i="20"/>
  <c r="B9" i="20"/>
  <c r="F8" i="20"/>
  <c r="F7" i="20"/>
  <c r="F6" i="20"/>
  <c r="E40" i="19"/>
  <c r="D40" i="19"/>
  <c r="C40" i="19"/>
  <c r="B40" i="19"/>
  <c r="F39" i="19"/>
  <c r="F37" i="19"/>
  <c r="F40" i="19"/>
  <c r="E21" i="19"/>
  <c r="D21" i="19"/>
  <c r="C21" i="19"/>
  <c r="B21" i="19"/>
  <c r="F20" i="19"/>
  <c r="F19" i="19"/>
  <c r="F18" i="19"/>
  <c r="F21" i="19"/>
  <c r="E15" i="19"/>
  <c r="E22" i="19"/>
  <c r="D15" i="19"/>
  <c r="C15" i="19"/>
  <c r="B15" i="19"/>
  <c r="F14" i="19"/>
  <c r="F13" i="19"/>
  <c r="F12" i="19"/>
  <c r="E9" i="19"/>
  <c r="D9" i="19"/>
  <c r="C9" i="19"/>
  <c r="B9" i="19"/>
  <c r="F8" i="19"/>
  <c r="F7" i="19"/>
  <c r="F6" i="19"/>
  <c r="E40" i="18"/>
  <c r="D40" i="18"/>
  <c r="C40" i="18"/>
  <c r="B40" i="18"/>
  <c r="F39" i="18"/>
  <c r="F37" i="18"/>
  <c r="E21" i="18"/>
  <c r="D21" i="18"/>
  <c r="C21" i="18"/>
  <c r="C15" i="18"/>
  <c r="C22" i="18"/>
  <c r="B21" i="18"/>
  <c r="F20" i="18"/>
  <c r="F19" i="18"/>
  <c r="F18" i="18"/>
  <c r="E15" i="18"/>
  <c r="D15" i="18"/>
  <c r="B15" i="18"/>
  <c r="F14" i="18"/>
  <c r="F13" i="18"/>
  <c r="F12" i="18"/>
  <c r="E9" i="18"/>
  <c r="D9" i="18"/>
  <c r="C9" i="18"/>
  <c r="B9" i="18"/>
  <c r="F8" i="18"/>
  <c r="F7" i="18"/>
  <c r="F6" i="18"/>
  <c r="F45" i="17"/>
  <c r="C46" i="17"/>
  <c r="D46" i="17"/>
  <c r="E46" i="17"/>
  <c r="B46" i="17"/>
  <c r="F43" i="17"/>
  <c r="F46" i="17"/>
  <c r="E40" i="17"/>
  <c r="D40" i="17"/>
  <c r="C40" i="17"/>
  <c r="B40" i="17"/>
  <c r="F39" i="17"/>
  <c r="F37" i="17"/>
  <c r="F32" i="17"/>
  <c r="F31" i="17"/>
  <c r="F30" i="17"/>
  <c r="F27" i="17"/>
  <c r="F26" i="17"/>
  <c r="F25" i="17"/>
  <c r="E21" i="17"/>
  <c r="E22" i="17"/>
  <c r="D21" i="17"/>
  <c r="D22" i="17"/>
  <c r="C21" i="17"/>
  <c r="C22" i="17"/>
  <c r="B21" i="17"/>
  <c r="F20" i="17"/>
  <c r="F19" i="17"/>
  <c r="F18" i="17"/>
  <c r="E15" i="17"/>
  <c r="D15" i="17"/>
  <c r="C15" i="17"/>
  <c r="B15" i="17"/>
  <c r="F14" i="17"/>
  <c r="F13" i="17"/>
  <c r="F12" i="17"/>
  <c r="E9" i="17"/>
  <c r="D9" i="17"/>
  <c r="C9" i="17"/>
  <c r="B9" i="17"/>
  <c r="F8" i="17"/>
  <c r="F7" i="17"/>
  <c r="F6" i="17"/>
  <c r="F14" i="15"/>
  <c r="F13" i="15"/>
  <c r="F12" i="15"/>
  <c r="F8" i="15"/>
  <c r="F7" i="15"/>
  <c r="F6" i="15"/>
  <c r="E40" i="15"/>
  <c r="D40" i="15"/>
  <c r="C40" i="15"/>
  <c r="B40" i="15"/>
  <c r="F39" i="15"/>
  <c r="F37" i="15"/>
  <c r="E21" i="15"/>
  <c r="D21" i="15"/>
  <c r="C21" i="15"/>
  <c r="C15" i="15"/>
  <c r="C22" i="15"/>
  <c r="B21" i="15"/>
  <c r="F20" i="15"/>
  <c r="F19" i="15"/>
  <c r="F18" i="15"/>
  <c r="E15" i="15"/>
  <c r="D15" i="15"/>
  <c r="B15" i="15"/>
  <c r="B22" i="15"/>
  <c r="E9" i="15"/>
  <c r="D9" i="15"/>
  <c r="C9" i="15"/>
  <c r="B9" i="15"/>
  <c r="C40" i="14"/>
  <c r="D40" i="14"/>
  <c r="E40" i="14"/>
  <c r="F39" i="14"/>
  <c r="F37" i="14"/>
  <c r="C21" i="14"/>
  <c r="D21" i="14"/>
  <c r="E21" i="14"/>
  <c r="C15" i="14"/>
  <c r="D15" i="14"/>
  <c r="E15" i="14"/>
  <c r="F15" i="14"/>
  <c r="C9" i="14"/>
  <c r="D9" i="14"/>
  <c r="E9" i="14"/>
  <c r="F20" i="14"/>
  <c r="F19" i="14"/>
  <c r="F18" i="14"/>
  <c r="F6" i="14"/>
  <c r="F9" i="14"/>
  <c r="F37" i="1"/>
  <c r="F39" i="1"/>
  <c r="F40" i="1"/>
  <c r="C21" i="1"/>
  <c r="D21" i="1"/>
  <c r="E21" i="1"/>
  <c r="F18" i="1"/>
  <c r="C15" i="1"/>
  <c r="D15" i="1"/>
  <c r="E15" i="1"/>
  <c r="F14" i="1"/>
  <c r="F20" i="1"/>
  <c r="F19" i="1"/>
  <c r="F13" i="1"/>
  <c r="F12" i="1"/>
  <c r="E9" i="1"/>
  <c r="D9" i="1"/>
  <c r="C9" i="1"/>
  <c r="F8" i="1"/>
  <c r="F6" i="1"/>
  <c r="B22" i="20"/>
  <c r="F40" i="22"/>
  <c r="E22" i="20"/>
  <c r="C22" i="20"/>
  <c r="C22" i="19"/>
  <c r="D22" i="19"/>
  <c r="E22" i="18"/>
  <c r="D22" i="18"/>
  <c r="F15" i="15"/>
  <c r="F21" i="15"/>
  <c r="F22" i="15"/>
  <c r="E22" i="15"/>
  <c r="D22" i="15"/>
  <c r="F9" i="15"/>
  <c r="F15" i="22"/>
  <c r="F22" i="22"/>
  <c r="B22" i="22"/>
  <c r="F9" i="22"/>
  <c r="F21" i="20"/>
  <c r="F15" i="20"/>
  <c r="F9" i="20"/>
  <c r="F9" i="19"/>
  <c r="F15" i="19"/>
  <c r="F22" i="19"/>
  <c r="B22" i="19"/>
  <c r="F9" i="18"/>
  <c r="F21" i="18"/>
  <c r="B22" i="18"/>
  <c r="F40" i="18"/>
  <c r="F15" i="18"/>
  <c r="F22" i="18"/>
  <c r="F9" i="17"/>
  <c r="F40" i="17"/>
  <c r="F21" i="17"/>
  <c r="B22" i="17"/>
  <c r="F15" i="17"/>
  <c r="F40" i="15"/>
  <c r="F40" i="14"/>
  <c r="C22" i="14"/>
  <c r="E22" i="14"/>
  <c r="D22" i="14"/>
  <c r="F21" i="14"/>
  <c r="F22" i="14"/>
  <c r="F21" i="1"/>
  <c r="E22" i="1"/>
  <c r="D22" i="1"/>
  <c r="C22" i="1"/>
  <c r="C40" i="1"/>
  <c r="F9" i="1"/>
  <c r="F15" i="1"/>
  <c r="F22" i="17"/>
  <c r="F22" i="20"/>
  <c r="E40" i="1"/>
  <c r="D40" i="1"/>
  <c r="F22" i="1"/>
</calcChain>
</file>

<file path=xl/sharedStrings.xml><?xml version="1.0" encoding="utf-8"?>
<sst xmlns="http://schemas.openxmlformats.org/spreadsheetml/2006/main" count="470" uniqueCount="55">
  <si>
    <t>Balance</t>
  </si>
  <si>
    <t>October 1,</t>
  </si>
  <si>
    <t>Additions</t>
  </si>
  <si>
    <t>Deletions</t>
  </si>
  <si>
    <t>September 30,</t>
  </si>
  <si>
    <t>Adjustments</t>
  </si>
  <si>
    <t>TRANSIT DEPARTMENT</t>
  </si>
  <si>
    <t>Land</t>
  </si>
  <si>
    <t>Construction in progress</t>
  </si>
  <si>
    <t>Buildings and building improvements</t>
  </si>
  <si>
    <t>Infrastructure</t>
  </si>
  <si>
    <t>Machinery and equipment</t>
  </si>
  <si>
    <t>Right-to-Use Land</t>
  </si>
  <si>
    <t>Right-to-Use Buildings</t>
  </si>
  <si>
    <t>Right-to-Use Equipment</t>
  </si>
  <si>
    <t>Right-to-Use SBITA*</t>
  </si>
  <si>
    <t>Right-to-Use SBITA</t>
  </si>
  <si>
    <t>Total MDT capital assets, net</t>
  </si>
  <si>
    <t>SOLID WASTE MANAGEMENT</t>
  </si>
  <si>
    <t>Total Solid Waste capital assets, net</t>
  </si>
  <si>
    <t>SEAPORT DEPARTMENT</t>
  </si>
  <si>
    <t>Total Seaport capital assets, net</t>
  </si>
  <si>
    <t>AVIATION DEPARTMENT</t>
  </si>
  <si>
    <t>Total Aviation capital assets, net</t>
  </si>
  <si>
    <t>WATER &amp; SEWER DEPARTMENT</t>
  </si>
  <si>
    <t>Intangible Asset-C51 Water Rights</t>
  </si>
  <si>
    <t>Total Water and Sewer capital assets, net</t>
  </si>
  <si>
    <t>PUBLIC HEALTH TRUST</t>
  </si>
  <si>
    <t>Total PHT capital assets, net</t>
  </si>
  <si>
    <t>RICKENBACKER CAUSEWAY</t>
  </si>
  <si>
    <t>Total Rickenbacker capital assets, net</t>
  </si>
  <si>
    <t>VENETIAN CAUSEWAY</t>
  </si>
  <si>
    <t>HOUSING</t>
  </si>
  <si>
    <t>Total Housing capital assets, net</t>
  </si>
  <si>
    <t>VIZCAYA</t>
  </si>
  <si>
    <t>Capital assets, not being depreciated:</t>
  </si>
  <si>
    <t>Total capital assets, not being depreciated</t>
  </si>
  <si>
    <t>Capital assets, being depreciated:</t>
  </si>
  <si>
    <t>Total capital assets, being depreciated</t>
  </si>
  <si>
    <t>Less accumulated depreciation for:</t>
  </si>
  <si>
    <t>Total capital assets, being depreciated, net</t>
  </si>
  <si>
    <t>Total Vizcaya capital assets, net</t>
  </si>
  <si>
    <t>Total capital assets accumulated depreciation</t>
  </si>
  <si>
    <t>Leases, being amortized:</t>
  </si>
  <si>
    <t>Less accumulated amortization for:</t>
  </si>
  <si>
    <t>Total leases being amortized, net</t>
  </si>
  <si>
    <t>SBITAs, being amortized</t>
  </si>
  <si>
    <t>Total SBITAs being amortized, net</t>
  </si>
  <si>
    <t>Works of art and historical treasures</t>
  </si>
  <si>
    <t>Intangible Assets, being amortized</t>
  </si>
  <si>
    <t>Total Venetian capital assets, net</t>
  </si>
  <si>
    <t>Total intangible assets amortized, net</t>
  </si>
  <si>
    <t>Total leases being amortized</t>
  </si>
  <si>
    <t>Total leases accumulated amortization</t>
  </si>
  <si>
    <t>Specify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</si>
</sst>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14"/>
      <color rgb="FFFF0000"/>
      <name val="Arial Narrow"/>
      <family val="2"/>
    </font>
    <font>
      <sz val="9"/>
      <color indexed="10"/>
      <name val="Arial Narrow"/>
      <family val="2"/>
    </font>
    <font>
      <b/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</cellStyleXfs>
  <cellXfs count="62">
    <xf numFmtId="0" fontId="0" fillId="0" borderId="0" xfId="0"/>
    <xf numFmtId="0" fontId="3" fillId="0" borderId="0" xfId="2" applyFont="1"/>
    <xf numFmtId="0" fontId="2" fillId="0" borderId="0" xfId="2" applyFont="1"/>
    <xf numFmtId="0" fontId="2" fillId="0" borderId="0" xfId="2" applyFont="1" applyAlignment="1">
      <alignment wrapText="1"/>
    </xf>
    <xf numFmtId="0" fontId="3" fillId="0" borderId="0" xfId="2" applyFont="1" applyAlignment="1">
      <alignment horizontal="center"/>
    </xf>
    <xf numFmtId="42" fontId="2" fillId="0" borderId="0" xfId="2" applyNumberFormat="1" applyFont="1" applyAlignment="1">
      <alignment horizontal="right"/>
    </xf>
    <xf numFmtId="1" fontId="2" fillId="0" borderId="0" xfId="2" applyNumberFormat="1" applyFont="1" applyAlignment="1">
      <alignment horizontal="right"/>
    </xf>
    <xf numFmtId="42" fontId="2" fillId="0" borderId="0" xfId="2" applyNumberFormat="1" applyFont="1"/>
    <xf numFmtId="42" fontId="2" fillId="0" borderId="0" xfId="2" applyNumberFormat="1" applyFont="1" applyAlignment="1">
      <alignment wrapText="1"/>
    </xf>
    <xf numFmtId="37" fontId="2" fillId="0" borderId="0" xfId="2" applyNumberFormat="1" applyFont="1" applyAlignment="1">
      <alignment horizontal="right"/>
    </xf>
    <xf numFmtId="42" fontId="6" fillId="0" borderId="0" xfId="2" applyNumberFormat="1" applyFont="1" applyAlignment="1">
      <alignment horizontal="right"/>
    </xf>
    <xf numFmtId="0" fontId="3" fillId="0" borderId="1" xfId="2" applyFont="1" applyBorder="1" applyAlignment="1">
      <alignment horizontal="center"/>
    </xf>
    <xf numFmtId="37" fontId="2" fillId="0" borderId="1" xfId="2" applyNumberFormat="1" applyFont="1" applyBorder="1" applyAlignment="1">
      <alignment horizontal="right"/>
    </xf>
    <xf numFmtId="37" fontId="2" fillId="0" borderId="2" xfId="2" applyNumberFormat="1" applyFont="1" applyBorder="1" applyAlignment="1">
      <alignment horizontal="right"/>
    </xf>
    <xf numFmtId="41" fontId="2" fillId="0" borderId="0" xfId="3" applyNumberFormat="1" applyFont="1"/>
    <xf numFmtId="165" fontId="2" fillId="0" borderId="0" xfId="1" applyNumberFormat="1" applyFont="1" applyFill="1" applyBorder="1" applyAlignment="1">
      <alignment horizontal="right"/>
    </xf>
    <xf numFmtId="0" fontId="2" fillId="0" borderId="0" xfId="3" applyFont="1"/>
    <xf numFmtId="1" fontId="2" fillId="0" borderId="4" xfId="2" applyNumberFormat="1" applyFont="1" applyBorder="1" applyAlignment="1">
      <alignment horizontal="right"/>
    </xf>
    <xf numFmtId="41" fontId="2" fillId="0" borderId="2" xfId="3" applyNumberFormat="1" applyFont="1" applyBorder="1"/>
    <xf numFmtId="0" fontId="3" fillId="0" borderId="0" xfId="2" applyFont="1" applyAlignment="1">
      <alignment horizontal="center" wrapText="1"/>
    </xf>
    <xf numFmtId="0" fontId="3" fillId="0" borderId="1" xfId="2" applyFont="1" applyBorder="1" applyAlignment="1">
      <alignment horizontal="center" wrapText="1"/>
    </xf>
    <xf numFmtId="0" fontId="5" fillId="0" borderId="0" xfId="2" applyFont="1"/>
    <xf numFmtId="164" fontId="2" fillId="0" borderId="1" xfId="2" applyNumberFormat="1" applyFont="1" applyBorder="1" applyAlignment="1">
      <alignment horizontal="right"/>
    </xf>
    <xf numFmtId="164" fontId="2" fillId="0" borderId="2" xfId="2" applyNumberFormat="1" applyFont="1" applyBorder="1" applyAlignment="1">
      <alignment horizontal="right"/>
    </xf>
    <xf numFmtId="164" fontId="2" fillId="0" borderId="0" xfId="3" applyNumberFormat="1" applyFont="1"/>
    <xf numFmtId="41" fontId="2" fillId="0" borderId="1" xfId="2" applyNumberFormat="1" applyFont="1" applyBorder="1" applyAlignment="1">
      <alignment horizontal="right"/>
    </xf>
    <xf numFmtId="41" fontId="2" fillId="0" borderId="2" xfId="2" applyNumberFormat="1" applyFont="1" applyBorder="1" applyAlignment="1">
      <alignment horizontal="right"/>
    </xf>
    <xf numFmtId="0" fontId="7" fillId="0" borderId="0" xfId="2" applyFont="1"/>
    <xf numFmtId="41" fontId="2" fillId="0" borderId="0" xfId="2" applyNumberFormat="1" applyFont="1" applyAlignment="1">
      <alignment horizontal="right"/>
    </xf>
    <xf numFmtId="164" fontId="2" fillId="0" borderId="2" xfId="2" applyNumberFormat="1" applyFont="1" applyBorder="1" applyAlignment="1">
      <alignment horizontal="right" indent="2"/>
    </xf>
    <xf numFmtId="43" fontId="2" fillId="0" borderId="2" xfId="1" applyNumberFormat="1" applyFont="1" applyBorder="1" applyAlignment="1">
      <alignment horizontal="right"/>
    </xf>
    <xf numFmtId="0" fontId="2" fillId="0" borderId="0" xfId="2" applyFont="1" applyAlignment="1">
      <alignment horizontal="left" indent="1"/>
    </xf>
    <xf numFmtId="41" fontId="2" fillId="0" borderId="0" xfId="2" applyNumberFormat="1" applyFont="1"/>
    <xf numFmtId="41" fontId="2" fillId="0" borderId="0" xfId="2" applyNumberFormat="1" applyFont="1" applyAlignment="1">
      <alignment wrapText="1"/>
    </xf>
    <xf numFmtId="37" fontId="2" fillId="0" borderId="5" xfId="2" applyNumberFormat="1" applyFont="1" applyBorder="1" applyAlignment="1">
      <alignment horizontal="right"/>
    </xf>
    <xf numFmtId="43" fontId="2" fillId="0" borderId="0" xfId="1" applyNumberFormat="1" applyFont="1" applyAlignment="1">
      <alignment horizontal="right"/>
    </xf>
    <xf numFmtId="43" fontId="2" fillId="0" borderId="0" xfId="1" applyNumberFormat="1" applyFont="1"/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0" fontId="2" fillId="0" borderId="0" xfId="2" applyFont="1" applyAlignment="1">
      <alignment horizontal="left"/>
    </xf>
    <xf numFmtId="43" fontId="2" fillId="0" borderId="5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164" fontId="2" fillId="0" borderId="5" xfId="2" applyNumberFormat="1" applyFont="1" applyBorder="1" applyAlignment="1">
      <alignment horizontal="right"/>
    </xf>
    <xf numFmtId="165" fontId="2" fillId="0" borderId="3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43" fontId="2" fillId="0" borderId="2" xfId="1" applyNumberFormat="1" applyFont="1" applyFill="1" applyBorder="1" applyAlignment="1">
      <alignment horizontal="right"/>
    </xf>
    <xf numFmtId="41" fontId="2" fillId="0" borderId="0" xfId="1" applyNumberFormat="1" applyFont="1" applyFill="1"/>
    <xf numFmtId="41" fontId="2" fillId="0" borderId="0" xfId="1" applyNumberFormat="1" applyFont="1" applyFill="1" applyAlignment="1">
      <alignment horizontal="right"/>
    </xf>
    <xf numFmtId="41" fontId="2" fillId="0" borderId="1" xfId="3" applyNumberFormat="1" applyFont="1" applyBorder="1"/>
    <xf numFmtId="164" fontId="2" fillId="0" borderId="2" xfId="1" applyNumberFormat="1" applyFont="1" applyFill="1" applyBorder="1" applyAlignment="1">
      <alignment horizontal="right"/>
    </xf>
    <xf numFmtId="164" fontId="2" fillId="0" borderId="1" xfId="3" applyNumberFormat="1" applyFont="1" applyBorder="1"/>
    <xf numFmtId="41" fontId="2" fillId="0" borderId="2" xfId="1" applyNumberFormat="1" applyFont="1" applyBorder="1" applyAlignment="1">
      <alignment horizontal="right"/>
    </xf>
    <xf numFmtId="0" fontId="3" fillId="0" borderId="0" xfId="2" applyFont="1" applyAlignment="1">
      <alignment horizontal="center" wrapText="1"/>
    </xf>
    <xf numFmtId="0" fontId="3" fillId="0" borderId="1" xfId="2" applyFont="1" applyBorder="1" applyAlignment="1">
      <alignment horizontal="center" wrapText="1"/>
    </xf>
    <xf numFmtId="37" fontId="2" fillId="0" borderId="0" xfId="2" applyNumberFormat="1" applyFont="1" applyBorder="1" applyAlignment="1">
      <alignment horizontal="right"/>
    </xf>
    <xf numFmtId="43" fontId="2" fillId="0" borderId="0" xfId="1" applyNumberFormat="1" applyFont="1" applyBorder="1" applyAlignment="1">
      <alignment horizontal="right"/>
    </xf>
    <xf numFmtId="0" fontId="2" fillId="2" borderId="0" xfId="2" applyFont="1" applyFill="1" applyAlignment="1">
      <alignment horizontal="left" indent="1"/>
    </xf>
    <xf numFmtId="164" fontId="2" fillId="0" borderId="0" xfId="1" applyNumberFormat="1" applyFont="1" applyBorder="1" applyAlignment="1">
      <alignment horizontal="right"/>
    </xf>
    <xf numFmtId="164" fontId="2" fillId="0" borderId="0" xfId="2" applyNumberFormat="1" applyFont="1" applyBorder="1" applyAlignment="1">
      <alignment horizontal="right"/>
    </xf>
  </cellXfs>
  <cellStyles count="4">
    <cellStyle name="Currency" xfId="1" builtinId="4"/>
    <cellStyle name="Normal" xfId="0" builtinId="0"/>
    <cellStyle name="Normal 2 2" xfId="3" xr:uid="{93FD2D21-0F2A-436A-8A40-D9430EB14B98}"/>
    <cellStyle name="Normal_prop02" xfId="2" xr:uid="{9F3B90FB-DE68-40D9-A712-5BFF0B64E0DE}"/>
  </cellStyles>
  <dxfs count="0"/>
  <tableStyles count="0" defaultTableStyle="TableStyleMedium2" defaultPivotStyle="PivotStyleLight16"/>
  <colors>
    <mruColors>
      <color rgb="FF83E28E"/>
      <color rgb="FF0066FF"/>
      <color rgb="FFC1F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D31A-0962-4078-B9DE-EFE7E5DCC20C}">
  <sheetPr codeName="Sheet1">
    <pageSetUpPr fitToPage="1"/>
  </sheetPr>
  <dimension ref="A1:J48"/>
  <sheetViews>
    <sheetView tabSelected="1" zoomScaleNormal="100" workbookViewId="0">
      <selection activeCell="B47" sqref="B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10" s="7" customFormat="1" x14ac:dyDescent="0.25">
      <c r="A1" s="2"/>
      <c r="B1" s="4" t="s">
        <v>0</v>
      </c>
      <c r="C1" s="2"/>
      <c r="D1" s="4"/>
      <c r="E1" s="4"/>
      <c r="F1" s="4" t="s">
        <v>0</v>
      </c>
      <c r="I1" s="8"/>
    </row>
    <row r="2" spans="1:10" x14ac:dyDescent="0.25"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10" x14ac:dyDescent="0.25"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10" x14ac:dyDescent="0.25">
      <c r="A4" s="1" t="s">
        <v>6</v>
      </c>
      <c r="B4" s="17"/>
      <c r="C4" s="17"/>
      <c r="D4" s="17"/>
      <c r="E4" s="17"/>
      <c r="F4" s="17"/>
      <c r="H4" s="32"/>
      <c r="I4" s="33"/>
      <c r="J4" s="32"/>
    </row>
    <row r="5" spans="1:10" x14ac:dyDescent="0.25">
      <c r="A5" s="2" t="s">
        <v>35</v>
      </c>
      <c r="B5" s="9"/>
      <c r="C5" s="9"/>
      <c r="D5" s="9"/>
      <c r="E5" s="9"/>
      <c r="F5" s="9"/>
      <c r="H5" s="7"/>
      <c r="I5" s="7"/>
      <c r="J5" s="7"/>
    </row>
    <row r="6" spans="1:10" x14ac:dyDescent="0.25">
      <c r="A6" s="31" t="s">
        <v>7</v>
      </c>
      <c r="B6" s="5">
        <v>304975</v>
      </c>
      <c r="C6" s="15"/>
      <c r="D6" s="5"/>
      <c r="E6" s="5"/>
      <c r="F6" s="5">
        <f t="shared" ref="F6:F8" si="0">SUM(B6:E6)</f>
        <v>304975</v>
      </c>
      <c r="I6" s="2"/>
    </row>
    <row r="7" spans="1:10" x14ac:dyDescent="0.25">
      <c r="A7" s="31" t="s">
        <v>8</v>
      </c>
      <c r="B7" s="37">
        <v>1424604</v>
      </c>
      <c r="C7" s="38"/>
      <c r="D7" s="37"/>
      <c r="E7" s="37"/>
      <c r="F7" s="37">
        <v>1424604</v>
      </c>
      <c r="I7" s="2"/>
    </row>
    <row r="8" spans="1:10" hidden="1" x14ac:dyDescent="0.25">
      <c r="A8" s="31" t="s">
        <v>48</v>
      </c>
      <c r="B8" s="39">
        <v>0</v>
      </c>
      <c r="C8" s="39"/>
      <c r="D8" s="39"/>
      <c r="E8" s="39"/>
      <c r="F8" s="37">
        <f t="shared" si="0"/>
        <v>0</v>
      </c>
      <c r="I8" s="2"/>
    </row>
    <row r="9" spans="1:10" x14ac:dyDescent="0.25">
      <c r="A9" s="2" t="s">
        <v>36</v>
      </c>
      <c r="B9" s="13">
        <f>SUM(B6:B8)</f>
        <v>1729579</v>
      </c>
      <c r="C9" s="23">
        <f>SUM(C6:C8)</f>
        <v>0</v>
      </c>
      <c r="D9" s="23">
        <f>SUM(D6:D8)</f>
        <v>0</v>
      </c>
      <c r="E9" s="29">
        <f>SUM(E6:E8)</f>
        <v>0</v>
      </c>
      <c r="F9" s="13">
        <f>SUM(F6:F8)</f>
        <v>1729579</v>
      </c>
      <c r="H9" s="32"/>
      <c r="I9" s="2"/>
    </row>
    <row r="10" spans="1:10" x14ac:dyDescent="0.25">
      <c r="B10" s="9"/>
      <c r="C10" s="9"/>
      <c r="D10" s="9"/>
      <c r="E10" s="9"/>
      <c r="F10" s="9"/>
      <c r="I10" s="2"/>
    </row>
    <row r="11" spans="1:10" x14ac:dyDescent="0.25">
      <c r="A11" s="2" t="s">
        <v>37</v>
      </c>
      <c r="B11" s="9"/>
      <c r="C11" s="9"/>
      <c r="D11" s="9"/>
      <c r="E11" s="9"/>
      <c r="F11" s="9"/>
      <c r="I11" s="2"/>
    </row>
    <row r="12" spans="1:10" x14ac:dyDescent="0.25">
      <c r="A12" s="31" t="s">
        <v>9</v>
      </c>
      <c r="B12" s="9">
        <v>1932178</v>
      </c>
      <c r="C12" s="14"/>
      <c r="D12" s="14"/>
      <c r="E12" s="14"/>
      <c r="F12" s="9">
        <f t="shared" ref="F12:F27" si="1">SUM(B12:E12)</f>
        <v>1932178</v>
      </c>
      <c r="I12" s="2"/>
    </row>
    <row r="13" spans="1:10" hidden="1" x14ac:dyDescent="0.25">
      <c r="A13" s="31" t="s">
        <v>10</v>
      </c>
      <c r="B13" s="35">
        <v>0</v>
      </c>
      <c r="C13" s="36"/>
      <c r="D13" s="36"/>
      <c r="E13" s="36"/>
      <c r="F13" s="35">
        <f t="shared" si="1"/>
        <v>0</v>
      </c>
      <c r="I13" s="2"/>
    </row>
    <row r="14" spans="1:10" x14ac:dyDescent="0.25">
      <c r="A14" s="31" t="s">
        <v>11</v>
      </c>
      <c r="B14" s="12">
        <v>1333736</v>
      </c>
      <c r="C14" s="25"/>
      <c r="D14" s="25"/>
      <c r="E14" s="25"/>
      <c r="F14" s="12">
        <f>SUM(B14:E14)</f>
        <v>1333736</v>
      </c>
      <c r="I14" s="2"/>
    </row>
    <row r="15" spans="1:10" x14ac:dyDescent="0.25">
      <c r="A15" s="2" t="s">
        <v>38</v>
      </c>
      <c r="B15" s="9">
        <f>SUM(B12:B14)</f>
        <v>3265914</v>
      </c>
      <c r="C15" s="28">
        <f>SUM(C12:C14)</f>
        <v>0</v>
      </c>
      <c r="D15" s="28">
        <f t="shared" ref="D15:E15" si="2">SUM(D12:D14)</f>
        <v>0</v>
      </c>
      <c r="E15" s="28">
        <f t="shared" si="2"/>
        <v>0</v>
      </c>
      <c r="F15" s="9">
        <f>SUM(F12:F14)</f>
        <v>3265914</v>
      </c>
      <c r="H15" s="32"/>
      <c r="I15" s="32"/>
    </row>
    <row r="16" spans="1:10" x14ac:dyDescent="0.25">
      <c r="B16" s="9"/>
      <c r="C16" s="14"/>
      <c r="D16" s="14"/>
      <c r="E16" s="14"/>
      <c r="F16" s="9"/>
      <c r="I16" s="2"/>
    </row>
    <row r="17" spans="1:9" x14ac:dyDescent="0.25">
      <c r="A17" s="2" t="s">
        <v>39</v>
      </c>
      <c r="B17" s="9"/>
      <c r="C17" s="14"/>
      <c r="D17" s="14"/>
      <c r="E17" s="14"/>
      <c r="F17" s="9"/>
      <c r="I17" s="2"/>
    </row>
    <row r="18" spans="1:9" x14ac:dyDescent="0.25">
      <c r="A18" s="31" t="s">
        <v>9</v>
      </c>
      <c r="B18" s="9">
        <v>-1302522</v>
      </c>
      <c r="C18" s="24"/>
      <c r="D18" s="24"/>
      <c r="E18" s="24"/>
      <c r="F18" s="9">
        <f>SUM(B18:E18)</f>
        <v>-1302522</v>
      </c>
      <c r="I18" s="2"/>
    </row>
    <row r="19" spans="1:9" hidden="1" x14ac:dyDescent="0.25">
      <c r="A19" s="31" t="s">
        <v>10</v>
      </c>
      <c r="B19" s="28">
        <v>0</v>
      </c>
      <c r="C19" s="14"/>
      <c r="D19" s="14"/>
      <c r="E19" s="14"/>
      <c r="F19" s="28">
        <f>SUM(B19:E19)</f>
        <v>0</v>
      </c>
      <c r="I19" s="2"/>
    </row>
    <row r="20" spans="1:9" x14ac:dyDescent="0.25">
      <c r="A20" s="31" t="s">
        <v>11</v>
      </c>
      <c r="B20" s="12">
        <v>-644098</v>
      </c>
      <c r="C20" s="25"/>
      <c r="D20" s="25"/>
      <c r="E20" s="25"/>
      <c r="F20" s="12">
        <f>SUM(B20:E20)</f>
        <v>-644098</v>
      </c>
      <c r="I20" s="2"/>
    </row>
    <row r="21" spans="1:9" x14ac:dyDescent="0.25">
      <c r="A21" s="2" t="s">
        <v>42</v>
      </c>
      <c r="B21" s="13">
        <f>SUM(B18:B20)</f>
        <v>-1946620</v>
      </c>
      <c r="C21" s="26">
        <f t="shared" ref="C21:F21" si="3">SUM(C18:C20)</f>
        <v>0</v>
      </c>
      <c r="D21" s="26">
        <f t="shared" si="3"/>
        <v>0</v>
      </c>
      <c r="E21" s="26">
        <f t="shared" si="3"/>
        <v>0</v>
      </c>
      <c r="F21" s="13">
        <f t="shared" si="3"/>
        <v>-1946620</v>
      </c>
      <c r="I21" s="2"/>
    </row>
    <row r="22" spans="1:9" x14ac:dyDescent="0.25">
      <c r="A22" s="2" t="s">
        <v>40</v>
      </c>
      <c r="B22" s="13">
        <f>B15+B21</f>
        <v>1319294</v>
      </c>
      <c r="C22" s="26">
        <f t="shared" ref="C22:E22" si="4">C15+C21</f>
        <v>0</v>
      </c>
      <c r="D22" s="26">
        <f t="shared" si="4"/>
        <v>0</v>
      </c>
      <c r="E22" s="26">
        <f t="shared" si="4"/>
        <v>0</v>
      </c>
      <c r="F22" s="13">
        <f>F15+F21</f>
        <v>1319294</v>
      </c>
      <c r="I22" s="2"/>
    </row>
    <row r="23" spans="1:9" x14ac:dyDescent="0.25">
      <c r="B23" s="9"/>
      <c r="C23" s="24"/>
      <c r="D23" s="24"/>
      <c r="E23" s="24"/>
      <c r="F23" s="9"/>
      <c r="I23" s="2"/>
    </row>
    <row r="24" spans="1:9" x14ac:dyDescent="0.25">
      <c r="A24" s="2" t="s">
        <v>43</v>
      </c>
      <c r="B24" s="9"/>
      <c r="C24" s="24"/>
      <c r="D24" s="24"/>
      <c r="E24" s="24"/>
      <c r="F24" s="9"/>
      <c r="I24" s="2"/>
    </row>
    <row r="25" spans="1:9" x14ac:dyDescent="0.25">
      <c r="A25" s="31" t="s">
        <v>12</v>
      </c>
      <c r="B25" s="9">
        <v>330</v>
      </c>
      <c r="C25" s="14"/>
      <c r="D25" s="14"/>
      <c r="E25" s="14"/>
      <c r="F25" s="9">
        <f t="shared" si="1"/>
        <v>330</v>
      </c>
      <c r="I25" s="2"/>
    </row>
    <row r="26" spans="1:9" x14ac:dyDescent="0.25">
      <c r="A26" s="31" t="s">
        <v>13</v>
      </c>
      <c r="B26" s="14">
        <v>0</v>
      </c>
      <c r="C26" s="14"/>
      <c r="D26" s="14"/>
      <c r="E26" s="14"/>
      <c r="F26" s="14">
        <f t="shared" si="1"/>
        <v>0</v>
      </c>
    </row>
    <row r="27" spans="1:9" x14ac:dyDescent="0.25">
      <c r="A27" s="31" t="s">
        <v>14</v>
      </c>
      <c r="B27" s="14">
        <v>0</v>
      </c>
      <c r="C27" s="14"/>
      <c r="D27" s="14"/>
      <c r="E27" s="14"/>
      <c r="F27" s="14">
        <f t="shared" si="1"/>
        <v>0</v>
      </c>
    </row>
    <row r="28" spans="1:9" x14ac:dyDescent="0.25">
      <c r="A28" s="42" t="s">
        <v>52</v>
      </c>
      <c r="B28" s="13">
        <f>SUM(B25:B27)</f>
        <v>330</v>
      </c>
      <c r="C28" s="18">
        <f t="shared" ref="C28:F28" si="5">SUM(C25:C27)</f>
        <v>0</v>
      </c>
      <c r="D28" s="18">
        <f t="shared" si="5"/>
        <v>0</v>
      </c>
      <c r="E28" s="18">
        <f t="shared" si="5"/>
        <v>0</v>
      </c>
      <c r="F28" s="13">
        <f t="shared" si="5"/>
        <v>330</v>
      </c>
    </row>
    <row r="29" spans="1:9" x14ac:dyDescent="0.25">
      <c r="A29" s="2" t="s">
        <v>44</v>
      </c>
      <c r="B29" s="9"/>
      <c r="C29" s="9"/>
      <c r="D29" s="9"/>
      <c r="E29" s="9"/>
      <c r="F29" s="9"/>
    </row>
    <row r="30" spans="1:9" x14ac:dyDescent="0.25">
      <c r="A30" s="31" t="s">
        <v>12</v>
      </c>
      <c r="B30" s="9">
        <v>-193</v>
      </c>
      <c r="C30" s="24"/>
      <c r="D30" s="24"/>
      <c r="E30" s="24"/>
      <c r="F30" s="9">
        <f>SUM(B30:E30)</f>
        <v>-193</v>
      </c>
    </row>
    <row r="31" spans="1:9" x14ac:dyDescent="0.25">
      <c r="A31" s="31" t="s">
        <v>13</v>
      </c>
      <c r="B31" s="14">
        <v>0</v>
      </c>
      <c r="C31" s="24"/>
      <c r="D31" s="24"/>
      <c r="E31" s="24"/>
      <c r="F31" s="14">
        <f>SUM(B31:E31)</f>
        <v>0</v>
      </c>
    </row>
    <row r="32" spans="1:9" x14ac:dyDescent="0.25">
      <c r="A32" s="31" t="s">
        <v>14</v>
      </c>
      <c r="B32" s="51">
        <v>0</v>
      </c>
      <c r="C32" s="53"/>
      <c r="D32" s="53"/>
      <c r="E32" s="53"/>
      <c r="F32" s="51">
        <f>SUM(B32:E32)</f>
        <v>0</v>
      </c>
    </row>
    <row r="33" spans="1:6" x14ac:dyDescent="0.25">
      <c r="A33" s="42" t="s">
        <v>53</v>
      </c>
      <c r="B33" s="51">
        <f>SUM(B30:B32)</f>
        <v>-193</v>
      </c>
      <c r="C33" s="51">
        <f t="shared" ref="C33:F33" si="6">SUM(C30:C32)</f>
        <v>0</v>
      </c>
      <c r="D33" s="51">
        <f t="shared" si="6"/>
        <v>0</v>
      </c>
      <c r="E33" s="51">
        <f t="shared" si="6"/>
        <v>0</v>
      </c>
      <c r="F33" s="51">
        <f t="shared" si="6"/>
        <v>-193</v>
      </c>
    </row>
    <row r="34" spans="1:6" x14ac:dyDescent="0.25">
      <c r="A34" s="2" t="s">
        <v>45</v>
      </c>
      <c r="B34" s="18">
        <f>B28+B33</f>
        <v>137</v>
      </c>
      <c r="C34" s="18">
        <f t="shared" ref="C34:F34" si="7">C28+C33</f>
        <v>0</v>
      </c>
      <c r="D34" s="18">
        <f t="shared" si="7"/>
        <v>0</v>
      </c>
      <c r="E34" s="18">
        <f t="shared" si="7"/>
        <v>0</v>
      </c>
      <c r="F34" s="18">
        <f t="shared" si="7"/>
        <v>137</v>
      </c>
    </row>
    <row r="35" spans="1:6" x14ac:dyDescent="0.25">
      <c r="B35" s="14"/>
      <c r="C35" s="14"/>
      <c r="D35" s="14"/>
      <c r="E35" s="14"/>
      <c r="F35" s="14"/>
    </row>
    <row r="36" spans="1:6" x14ac:dyDescent="0.25">
      <c r="A36" s="2" t="s">
        <v>46</v>
      </c>
      <c r="B36" s="14"/>
      <c r="C36" s="14"/>
      <c r="D36" s="14"/>
      <c r="E36" s="14"/>
      <c r="F36" s="14"/>
    </row>
    <row r="37" spans="1:6" x14ac:dyDescent="0.25">
      <c r="A37" s="31" t="s">
        <v>15</v>
      </c>
      <c r="B37" s="9">
        <v>16199</v>
      </c>
      <c r="C37" s="14"/>
      <c r="D37" s="14"/>
      <c r="E37" s="14"/>
      <c r="F37" s="9">
        <f>SUM(B37:E37)</f>
        <v>16199</v>
      </c>
    </row>
    <row r="38" spans="1:6" x14ac:dyDescent="0.25">
      <c r="A38" s="2" t="s">
        <v>44</v>
      </c>
      <c r="B38" s="28"/>
      <c r="C38" s="28"/>
      <c r="D38" s="28"/>
      <c r="E38" s="28"/>
      <c r="F38" s="9"/>
    </row>
    <row r="39" spans="1:6" x14ac:dyDescent="0.25">
      <c r="A39" s="31" t="s">
        <v>16</v>
      </c>
      <c r="B39" s="14">
        <v>-10432</v>
      </c>
      <c r="C39" s="22"/>
      <c r="D39" s="22"/>
      <c r="E39" s="22"/>
      <c r="F39" s="9">
        <f t="shared" ref="F39" si="8">SUM(B39:E39)</f>
        <v>-10432</v>
      </c>
    </row>
    <row r="40" spans="1:6" x14ac:dyDescent="0.25">
      <c r="A40" s="2" t="s">
        <v>47</v>
      </c>
      <c r="B40" s="34">
        <f>SUM(B37:B39)</f>
        <v>5767</v>
      </c>
      <c r="C40" s="43">
        <f>SUM(C37:C39)</f>
        <v>0</v>
      </c>
      <c r="D40" s="43">
        <f>SUM(D37:D39)</f>
        <v>0</v>
      </c>
      <c r="E40" s="43">
        <f>SUM(E37:E39)</f>
        <v>0</v>
      </c>
      <c r="F40" s="34">
        <f>SUM(F37:F39)</f>
        <v>5767</v>
      </c>
    </row>
    <row r="41" spans="1:6" x14ac:dyDescent="0.25">
      <c r="B41" s="57"/>
      <c r="C41" s="58"/>
      <c r="D41" s="58"/>
      <c r="E41" s="58"/>
      <c r="F41" s="57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9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9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17</v>
      </c>
      <c r="B47" s="46">
        <f>B9+B22+B34+B40+B46</f>
        <v>3054777</v>
      </c>
      <c r="C47" s="46">
        <f t="shared" ref="C47:F47" si="10">C9+C22+C34+C40+C46</f>
        <v>0</v>
      </c>
      <c r="D47" s="46">
        <f t="shared" si="10"/>
        <v>0</v>
      </c>
      <c r="E47" s="46">
        <f t="shared" si="10"/>
        <v>0</v>
      </c>
      <c r="F47" s="46">
        <f t="shared" si="10"/>
        <v>3054777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AD42-58EE-4C87-9CB7-3A0F0D188F18}">
  <sheetPr>
    <pageSetUpPr fitToPage="1"/>
  </sheetPr>
  <dimension ref="A1:I48"/>
  <sheetViews>
    <sheetView topLeftCell="A17" workbookViewId="0">
      <selection activeCell="B47" sqref="B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B1" s="4" t="s">
        <v>0</v>
      </c>
      <c r="D1" s="4"/>
      <c r="E1" s="4"/>
      <c r="F1" s="4" t="s">
        <v>0</v>
      </c>
      <c r="I1" s="2"/>
    </row>
    <row r="2" spans="1:9" x14ac:dyDescent="0.25">
      <c r="A2" s="27"/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0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18</v>
      </c>
      <c r="B4" s="4"/>
      <c r="C4" s="4"/>
      <c r="D4" s="4"/>
      <c r="E4" s="4"/>
      <c r="F4" s="4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31414</v>
      </c>
      <c r="C6" s="15"/>
      <c r="D6" s="47"/>
      <c r="E6" s="47"/>
      <c r="F6" s="47">
        <f t="shared" ref="F6" si="0">SUM(B6:E6)</f>
        <v>31414</v>
      </c>
      <c r="I6" s="2"/>
    </row>
    <row r="7" spans="1:9" x14ac:dyDescent="0.25">
      <c r="A7" s="31" t="s">
        <v>8</v>
      </c>
      <c r="B7" s="40">
        <v>26690</v>
      </c>
      <c r="C7" s="40"/>
      <c r="D7" s="40"/>
      <c r="E7" s="40"/>
      <c r="F7" s="40">
        <v>26690</v>
      </c>
      <c r="I7" s="2"/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v>0</v>
      </c>
      <c r="I8" s="2"/>
    </row>
    <row r="9" spans="1:9" x14ac:dyDescent="0.25">
      <c r="A9" s="2" t="s">
        <v>36</v>
      </c>
      <c r="B9" s="13">
        <f>SUM(B6:B8)</f>
        <v>58104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58104</v>
      </c>
      <c r="I9" s="2"/>
    </row>
    <row r="10" spans="1:9" x14ac:dyDescent="0.25">
      <c r="B10" s="40"/>
      <c r="C10" s="40"/>
      <c r="D10" s="40"/>
      <c r="E10" s="40"/>
      <c r="F10" s="40"/>
      <c r="I10" s="2"/>
    </row>
    <row r="11" spans="1:9" x14ac:dyDescent="0.25">
      <c r="A11" s="31" t="s">
        <v>37</v>
      </c>
      <c r="C11" s="40"/>
      <c r="D11" s="40"/>
      <c r="E11" s="40"/>
      <c r="I11" s="2"/>
    </row>
    <row r="12" spans="1:9" x14ac:dyDescent="0.25">
      <c r="A12" s="31" t="s">
        <v>9</v>
      </c>
      <c r="B12" s="40">
        <v>323406</v>
      </c>
      <c r="C12" s="40"/>
      <c r="D12" s="40"/>
      <c r="E12" s="40"/>
      <c r="F12" s="40">
        <v>323406</v>
      </c>
      <c r="I12" s="2"/>
    </row>
    <row r="13" spans="1:9" x14ac:dyDescent="0.25">
      <c r="A13" s="31" t="s">
        <v>10</v>
      </c>
      <c r="B13" s="40">
        <v>133936</v>
      </c>
      <c r="C13" s="40"/>
      <c r="D13" s="40"/>
      <c r="E13" s="40"/>
      <c r="F13" s="40">
        <v>133936</v>
      </c>
    </row>
    <row r="14" spans="1:9" x14ac:dyDescent="0.25">
      <c r="A14" s="31" t="s">
        <v>11</v>
      </c>
      <c r="B14" s="40">
        <v>231557</v>
      </c>
      <c r="C14" s="40"/>
      <c r="D14" s="40"/>
      <c r="E14" s="40"/>
      <c r="F14" s="40">
        <v>231557</v>
      </c>
    </row>
    <row r="15" spans="1:9" x14ac:dyDescent="0.25">
      <c r="A15" s="2" t="s">
        <v>38</v>
      </c>
      <c r="B15" s="13">
        <f>SUM(B12:B14)</f>
        <v>688899</v>
      </c>
      <c r="C15" s="30">
        <f t="shared" ref="C15:F15" si="2">SUM(C12:C14)</f>
        <v>0</v>
      </c>
      <c r="D15" s="30">
        <f t="shared" si="2"/>
        <v>0</v>
      </c>
      <c r="E15" s="30">
        <f t="shared" si="2"/>
        <v>0</v>
      </c>
      <c r="F15" s="13">
        <f t="shared" si="2"/>
        <v>688899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-298072</v>
      </c>
      <c r="C18" s="40"/>
      <c r="D18" s="40"/>
      <c r="E18" s="40"/>
      <c r="F18" s="41">
        <f t="shared" ref="F18:F20" si="3">SUM(B18:E18)</f>
        <v>-298072</v>
      </c>
    </row>
    <row r="19" spans="1:6" x14ac:dyDescent="0.25">
      <c r="A19" s="31" t="s">
        <v>10</v>
      </c>
      <c r="B19" s="41">
        <v>-90597</v>
      </c>
      <c r="C19" s="40"/>
      <c r="D19" s="40"/>
      <c r="E19" s="40"/>
      <c r="F19" s="41">
        <f t="shared" si="3"/>
        <v>-90597</v>
      </c>
    </row>
    <row r="20" spans="1:6" x14ac:dyDescent="0.25">
      <c r="A20" s="31" t="s">
        <v>11</v>
      </c>
      <c r="B20" s="41">
        <v>-126827</v>
      </c>
      <c r="C20" s="40"/>
      <c r="D20" s="40"/>
      <c r="E20" s="40"/>
      <c r="F20" s="41">
        <f t="shared" si="3"/>
        <v>-126827</v>
      </c>
    </row>
    <row r="21" spans="1:6" x14ac:dyDescent="0.25">
      <c r="A21" s="2" t="s">
        <v>42</v>
      </c>
      <c r="B21" s="13">
        <f>SUM(B18:B20)</f>
        <v>-515496</v>
      </c>
      <c r="C21" s="30">
        <f t="shared" ref="C21:F21" si="4">SUM(C18:C20)</f>
        <v>0</v>
      </c>
      <c r="D21" s="30">
        <f t="shared" si="4"/>
        <v>0</v>
      </c>
      <c r="E21" s="30">
        <f t="shared" si="4"/>
        <v>0</v>
      </c>
      <c r="F21" s="13">
        <f t="shared" si="4"/>
        <v>-515496</v>
      </c>
    </row>
    <row r="22" spans="1:6" x14ac:dyDescent="0.25">
      <c r="A22" s="2" t="s">
        <v>40</v>
      </c>
      <c r="B22" s="13">
        <f>B15+B21</f>
        <v>173403</v>
      </c>
      <c r="C22" s="30">
        <f t="shared" ref="C22:F22" si="5">C15+C21</f>
        <v>0</v>
      </c>
      <c r="D22" s="30">
        <f t="shared" si="5"/>
        <v>0</v>
      </c>
      <c r="E22" s="30">
        <f t="shared" si="5"/>
        <v>0</v>
      </c>
      <c r="F22" s="13">
        <f t="shared" si="5"/>
        <v>173403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6">SUM(B25:E25)</f>
        <v>0</v>
      </c>
    </row>
    <row r="26" spans="1:6" x14ac:dyDescent="0.25">
      <c r="A26" s="31" t="s">
        <v>13</v>
      </c>
      <c r="B26" s="40">
        <v>2019</v>
      </c>
      <c r="C26" s="40"/>
      <c r="D26" s="40"/>
      <c r="E26" s="40"/>
      <c r="F26" s="41">
        <f t="shared" si="6"/>
        <v>2019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6"/>
        <v>0</v>
      </c>
    </row>
    <row r="28" spans="1:6" x14ac:dyDescent="0.25">
      <c r="A28" s="42" t="s">
        <v>52</v>
      </c>
      <c r="B28" s="13">
        <f>SUM(B25:B27)</f>
        <v>2019</v>
      </c>
      <c r="C28" s="48">
        <f t="shared" ref="C28:F28" si="7">SUM(C25:C27)</f>
        <v>0</v>
      </c>
      <c r="D28" s="48">
        <f t="shared" si="7"/>
        <v>0</v>
      </c>
      <c r="E28" s="48">
        <f t="shared" si="7"/>
        <v>0</v>
      </c>
      <c r="F28" s="13">
        <f t="shared" si="7"/>
        <v>2019</v>
      </c>
    </row>
    <row r="29" spans="1:6" x14ac:dyDescent="0.25">
      <c r="A29" s="2" t="s">
        <v>44</v>
      </c>
      <c r="B29" s="49"/>
      <c r="C29" s="49"/>
      <c r="D29" s="49"/>
      <c r="E29" s="49"/>
      <c r="F29" s="49"/>
    </row>
    <row r="30" spans="1:6" x14ac:dyDescent="0.25">
      <c r="A30" s="31" t="s">
        <v>12</v>
      </c>
      <c r="B30" s="49">
        <v>0</v>
      </c>
      <c r="C30" s="49"/>
      <c r="D30" s="49"/>
      <c r="E30" s="49"/>
      <c r="F30" s="50">
        <f t="shared" si="6"/>
        <v>0</v>
      </c>
    </row>
    <row r="31" spans="1:6" x14ac:dyDescent="0.25">
      <c r="A31" s="31" t="s">
        <v>13</v>
      </c>
      <c r="B31" s="49">
        <v>-2019</v>
      </c>
      <c r="C31" s="49"/>
      <c r="D31" s="49"/>
      <c r="E31" s="49"/>
      <c r="F31" s="50">
        <f t="shared" si="6"/>
        <v>-2019</v>
      </c>
    </row>
    <row r="32" spans="1:6" x14ac:dyDescent="0.25">
      <c r="A32" s="31" t="s">
        <v>14</v>
      </c>
      <c r="B32" s="49">
        <v>0</v>
      </c>
      <c r="C32" s="49"/>
      <c r="D32" s="49"/>
      <c r="E32" s="49"/>
      <c r="F32" s="50">
        <f t="shared" si="6"/>
        <v>0</v>
      </c>
    </row>
    <row r="33" spans="1:6" x14ac:dyDescent="0.25">
      <c r="A33" s="42" t="s">
        <v>53</v>
      </c>
      <c r="B33" s="51">
        <f>SUM(B30:B32)</f>
        <v>-2019</v>
      </c>
      <c r="C33" s="51">
        <f t="shared" ref="C33:F33" si="8">SUM(C30:C32)</f>
        <v>0</v>
      </c>
      <c r="D33" s="51">
        <f t="shared" si="8"/>
        <v>0</v>
      </c>
      <c r="E33" s="51">
        <f t="shared" si="8"/>
        <v>0</v>
      </c>
      <c r="F33" s="51">
        <f t="shared" si="8"/>
        <v>-2019</v>
      </c>
    </row>
    <row r="34" spans="1:6" x14ac:dyDescent="0.25">
      <c r="A34" s="2" t="s">
        <v>45</v>
      </c>
      <c r="B34" s="52">
        <f>B28+B33</f>
        <v>0</v>
      </c>
      <c r="C34" s="52">
        <f t="shared" ref="C34:F34" si="9">C28+C33</f>
        <v>0</v>
      </c>
      <c r="D34" s="52">
        <f t="shared" si="9"/>
        <v>0</v>
      </c>
      <c r="E34" s="52">
        <f t="shared" si="9"/>
        <v>0</v>
      </c>
      <c r="F34" s="52">
        <f t="shared" si="9"/>
        <v>0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684</v>
      </c>
      <c r="C37" s="40"/>
      <c r="D37" s="40"/>
      <c r="E37" s="40"/>
      <c r="F37" s="41">
        <f t="shared" ref="F37:F39" si="10">SUM(B37:E37)</f>
        <v>684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-179</v>
      </c>
      <c r="C39" s="40"/>
      <c r="D39" s="40"/>
      <c r="E39" s="40"/>
      <c r="F39" s="41">
        <f t="shared" si="10"/>
        <v>-179</v>
      </c>
    </row>
    <row r="40" spans="1:6" x14ac:dyDescent="0.25">
      <c r="A40" s="2" t="s">
        <v>47</v>
      </c>
      <c r="B40" s="44">
        <f>SUM(B37:B39)</f>
        <v>505</v>
      </c>
      <c r="C40" s="44">
        <f t="shared" ref="C40:F40" si="11">SUM(C37:C39)</f>
        <v>0</v>
      </c>
      <c r="D40" s="44">
        <f t="shared" si="11"/>
        <v>0</v>
      </c>
      <c r="E40" s="45">
        <f t="shared" si="11"/>
        <v>0</v>
      </c>
      <c r="F40" s="45">
        <f t="shared" si="11"/>
        <v>505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2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2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19</v>
      </c>
      <c r="B47" s="46">
        <f>B9+B22+B34+B40+B46</f>
        <v>232012</v>
      </c>
      <c r="C47" s="46">
        <f t="shared" ref="C47:F47" si="13">C9+C22+C34+C40+C46</f>
        <v>0</v>
      </c>
      <c r="D47" s="46">
        <f t="shared" si="13"/>
        <v>0</v>
      </c>
      <c r="E47" s="46">
        <f t="shared" si="13"/>
        <v>0</v>
      </c>
      <c r="F47" s="46">
        <f t="shared" si="13"/>
        <v>232012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1720-ED96-4BBC-9EE5-2D657A7E7E1A}">
  <sheetPr>
    <pageSetUpPr fitToPage="1"/>
  </sheetPr>
  <dimension ref="A1:I48"/>
  <sheetViews>
    <sheetView topLeftCell="A13" workbookViewId="0">
      <selection activeCell="B47" sqref="B47:F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ht="18" x14ac:dyDescent="0.4">
      <c r="A1" s="21"/>
      <c r="B1" s="4" t="s">
        <v>0</v>
      </c>
      <c r="D1" s="4"/>
      <c r="E1" s="4"/>
      <c r="F1" s="4" t="s">
        <v>0</v>
      </c>
      <c r="I1" s="2"/>
    </row>
    <row r="2" spans="1:9" x14ac:dyDescent="0.25"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20</v>
      </c>
      <c r="B4" s="17"/>
      <c r="C4" s="17"/>
      <c r="D4" s="17"/>
      <c r="E4" s="17"/>
      <c r="F4" s="17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489871</v>
      </c>
      <c r="C6" s="15"/>
      <c r="D6" s="47"/>
      <c r="E6" s="47"/>
      <c r="F6" s="47">
        <f t="shared" ref="F6:F8" si="0">SUM(B6:E6)</f>
        <v>489871</v>
      </c>
      <c r="I6" s="2"/>
    </row>
    <row r="7" spans="1:9" x14ac:dyDescent="0.25">
      <c r="A7" s="31" t="s">
        <v>8</v>
      </c>
      <c r="B7" s="40">
        <v>657859</v>
      </c>
      <c r="C7" s="40"/>
      <c r="D7" s="40"/>
      <c r="E7" s="40"/>
      <c r="F7" s="40">
        <f t="shared" si="0"/>
        <v>657859</v>
      </c>
      <c r="I7" s="2"/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  <c r="I8" s="2"/>
    </row>
    <row r="9" spans="1:9" x14ac:dyDescent="0.25">
      <c r="A9" s="2" t="s">
        <v>36</v>
      </c>
      <c r="B9" s="13">
        <f>SUM(B6:B8)</f>
        <v>1147730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1147730</v>
      </c>
      <c r="I9" s="2"/>
    </row>
    <row r="10" spans="1:9" x14ac:dyDescent="0.25">
      <c r="B10" s="40"/>
      <c r="C10" s="40"/>
      <c r="D10" s="40"/>
      <c r="E10" s="40"/>
      <c r="F10" s="40"/>
      <c r="I10" s="2"/>
    </row>
    <row r="11" spans="1:9" x14ac:dyDescent="0.25">
      <c r="A11" s="31" t="s">
        <v>37</v>
      </c>
      <c r="C11" s="40"/>
      <c r="D11" s="40"/>
      <c r="E11" s="40"/>
      <c r="I11" s="2"/>
    </row>
    <row r="12" spans="1:9" x14ac:dyDescent="0.25">
      <c r="A12" s="31" t="s">
        <v>9</v>
      </c>
      <c r="B12" s="40">
        <v>1661093</v>
      </c>
      <c r="C12" s="40"/>
      <c r="D12" s="40"/>
      <c r="E12" s="40"/>
      <c r="F12" s="40">
        <f t="shared" ref="F12:F14" si="2">SUM(B12:E12)</f>
        <v>1661093</v>
      </c>
    </row>
    <row r="13" spans="1:9" x14ac:dyDescent="0.25">
      <c r="A13" s="31" t="s">
        <v>10</v>
      </c>
      <c r="B13" s="40">
        <v>609667</v>
      </c>
      <c r="C13" s="40"/>
      <c r="D13" s="40"/>
      <c r="E13" s="40"/>
      <c r="F13" s="40">
        <f t="shared" si="2"/>
        <v>609667</v>
      </c>
    </row>
    <row r="14" spans="1:9" x14ac:dyDescent="0.25">
      <c r="A14" s="31" t="s">
        <v>11</v>
      </c>
      <c r="B14" s="40">
        <v>47661</v>
      </c>
      <c r="C14" s="40"/>
      <c r="D14" s="40"/>
      <c r="E14" s="40"/>
      <c r="F14" s="40">
        <f t="shared" si="2"/>
        <v>47661</v>
      </c>
    </row>
    <row r="15" spans="1:9" x14ac:dyDescent="0.25">
      <c r="A15" s="2" t="s">
        <v>38</v>
      </c>
      <c r="B15" s="13">
        <f>SUM(B12:B14)</f>
        <v>2318421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2318421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-457016</v>
      </c>
      <c r="C18" s="40"/>
      <c r="D18" s="40"/>
      <c r="E18" s="40"/>
      <c r="F18" s="41">
        <f t="shared" ref="F18:F20" si="4">SUM(B18:E18)</f>
        <v>-457016</v>
      </c>
    </row>
    <row r="19" spans="1:6" x14ac:dyDescent="0.25">
      <c r="A19" s="31" t="s">
        <v>10</v>
      </c>
      <c r="B19" s="41">
        <v>-280489</v>
      </c>
      <c r="C19" s="40"/>
      <c r="D19" s="40"/>
      <c r="E19" s="40"/>
      <c r="F19" s="41">
        <f t="shared" si="4"/>
        <v>-280489</v>
      </c>
    </row>
    <row r="20" spans="1:6" x14ac:dyDescent="0.25">
      <c r="A20" s="31" t="s">
        <v>11</v>
      </c>
      <c r="B20" s="41">
        <v>-25504</v>
      </c>
      <c r="C20" s="40"/>
      <c r="D20" s="40"/>
      <c r="E20" s="40"/>
      <c r="F20" s="41">
        <f t="shared" si="4"/>
        <v>-25504</v>
      </c>
    </row>
    <row r="21" spans="1:6" x14ac:dyDescent="0.25">
      <c r="A21" s="2" t="s">
        <v>42</v>
      </c>
      <c r="B21" s="13">
        <f>SUM(B18:B20)</f>
        <v>-763009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-763009</v>
      </c>
    </row>
    <row r="22" spans="1:6" x14ac:dyDescent="0.25">
      <c r="A22" s="2" t="s">
        <v>40</v>
      </c>
      <c r="B22" s="13">
        <f>B15+B21</f>
        <v>1555412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1555412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2572</v>
      </c>
      <c r="C26" s="40"/>
      <c r="D26" s="40"/>
      <c r="E26" s="40"/>
      <c r="F26" s="41">
        <f t="shared" si="7"/>
        <v>2572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7"/>
        <v>0</v>
      </c>
    </row>
    <row r="28" spans="1:6" x14ac:dyDescent="0.25">
      <c r="A28" s="42" t="s">
        <v>52</v>
      </c>
      <c r="B28" s="13">
        <f>SUM(B25:B27)</f>
        <v>2572</v>
      </c>
      <c r="C28" s="30">
        <f t="shared" ref="C28:F28" si="8">SUM(C25:C27)</f>
        <v>0</v>
      </c>
      <c r="D28" s="30">
        <f t="shared" si="8"/>
        <v>0</v>
      </c>
      <c r="E28" s="30">
        <f t="shared" si="8"/>
        <v>0</v>
      </c>
      <c r="F28" s="13">
        <f t="shared" si="8"/>
        <v>2572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-148</v>
      </c>
      <c r="C31" s="40"/>
      <c r="D31" s="40"/>
      <c r="E31" s="40"/>
      <c r="F31" s="41">
        <f t="shared" si="7"/>
        <v>-148</v>
      </c>
    </row>
    <row r="32" spans="1:6" x14ac:dyDescent="0.25">
      <c r="A32" s="31" t="s">
        <v>14</v>
      </c>
      <c r="B32" s="40">
        <v>0</v>
      </c>
      <c r="C32" s="40"/>
      <c r="D32" s="40"/>
      <c r="E32" s="40"/>
      <c r="F32" s="41">
        <f t="shared" si="7"/>
        <v>0</v>
      </c>
    </row>
    <row r="33" spans="1:6" x14ac:dyDescent="0.25">
      <c r="A33" s="42" t="s">
        <v>53</v>
      </c>
      <c r="B33" s="13">
        <f>SUM(B30:B32)</f>
        <v>-148</v>
      </c>
      <c r="C33" s="30">
        <f t="shared" ref="C33:F33" si="9">SUM(C30:C32)</f>
        <v>0</v>
      </c>
      <c r="D33" s="30">
        <f t="shared" si="9"/>
        <v>0</v>
      </c>
      <c r="E33" s="30">
        <f t="shared" si="9"/>
        <v>0</v>
      </c>
      <c r="F33" s="13">
        <f t="shared" si="9"/>
        <v>-148</v>
      </c>
    </row>
    <row r="34" spans="1:6" x14ac:dyDescent="0.25">
      <c r="A34" s="2" t="s">
        <v>45</v>
      </c>
      <c r="B34" s="13">
        <f>B28+B33</f>
        <v>2424</v>
      </c>
      <c r="C34" s="30">
        <f t="shared" ref="C34:F34" si="10">C28+C33</f>
        <v>0</v>
      </c>
      <c r="D34" s="30">
        <f t="shared" si="10"/>
        <v>0</v>
      </c>
      <c r="E34" s="30">
        <f t="shared" si="10"/>
        <v>0</v>
      </c>
      <c r="F34" s="13">
        <f t="shared" si="10"/>
        <v>2424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0</v>
      </c>
      <c r="C37" s="40"/>
      <c r="D37" s="40"/>
      <c r="E37" s="40"/>
      <c r="F37" s="41">
        <f t="shared" ref="F37:F39" si="11">SUM(B37:E37)</f>
        <v>0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0</v>
      </c>
      <c r="C39" s="40"/>
      <c r="D39" s="40"/>
      <c r="E39" s="40"/>
      <c r="F39" s="41">
        <f t="shared" si="11"/>
        <v>0</v>
      </c>
    </row>
    <row r="40" spans="1:6" x14ac:dyDescent="0.25">
      <c r="A40" s="2" t="s">
        <v>47</v>
      </c>
      <c r="B40" s="44">
        <f>SUM(B37:B39)</f>
        <v>0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0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3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3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21</v>
      </c>
      <c r="B47" s="46">
        <f>B9+B22+B34+B40+B46</f>
        <v>2705566</v>
      </c>
      <c r="C47" s="46">
        <f t="shared" ref="C47:F47" si="14">C9+C22+C34+C40+C46</f>
        <v>0</v>
      </c>
      <c r="D47" s="46">
        <f t="shared" si="14"/>
        <v>0</v>
      </c>
      <c r="E47" s="46">
        <f t="shared" si="14"/>
        <v>0</v>
      </c>
      <c r="F47" s="46">
        <f t="shared" si="14"/>
        <v>2705566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ABD0-9FE2-4148-9BE4-A1C683F93AA0}">
  <sheetPr>
    <pageSetUpPr fitToPage="1"/>
  </sheetPr>
  <dimension ref="A1:I48"/>
  <sheetViews>
    <sheetView topLeftCell="A7" workbookViewId="0">
      <selection activeCell="B47" sqref="B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6" x14ac:dyDescent="0.25">
      <c r="B1" s="4" t="s">
        <v>0</v>
      </c>
      <c r="D1" s="4"/>
      <c r="E1" s="4"/>
      <c r="F1" s="4" t="s">
        <v>0</v>
      </c>
    </row>
    <row r="2" spans="1:6" x14ac:dyDescent="0.25">
      <c r="B2" s="4" t="s">
        <v>1</v>
      </c>
      <c r="C2" s="55" t="s">
        <v>2</v>
      </c>
      <c r="D2" s="55" t="s">
        <v>3</v>
      </c>
      <c r="E2" s="19"/>
      <c r="F2" s="4" t="s">
        <v>4</v>
      </c>
    </row>
    <row r="3" spans="1:6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</row>
    <row r="4" spans="1:6" x14ac:dyDescent="0.25">
      <c r="A4" s="1" t="s">
        <v>22</v>
      </c>
      <c r="B4" s="4"/>
      <c r="C4" s="19"/>
      <c r="D4" s="19"/>
      <c r="E4" s="19"/>
      <c r="F4" s="4"/>
    </row>
    <row r="5" spans="1:6" x14ac:dyDescent="0.25">
      <c r="A5" s="2" t="s">
        <v>35</v>
      </c>
      <c r="B5" s="16"/>
      <c r="C5" s="16"/>
      <c r="D5" s="16"/>
      <c r="E5" s="16"/>
      <c r="F5" s="16"/>
    </row>
    <row r="6" spans="1:6" x14ac:dyDescent="0.25">
      <c r="A6" s="31" t="s">
        <v>7</v>
      </c>
      <c r="B6" s="47">
        <v>277404</v>
      </c>
      <c r="C6" s="15"/>
      <c r="D6" s="47"/>
      <c r="E6" s="47"/>
      <c r="F6" s="47">
        <f t="shared" ref="F6:F8" si="0">SUM(B6:E6)</f>
        <v>277404</v>
      </c>
    </row>
    <row r="7" spans="1:6" x14ac:dyDescent="0.25">
      <c r="A7" s="31" t="s">
        <v>8</v>
      </c>
      <c r="B7" s="40">
        <v>382208</v>
      </c>
      <c r="C7" s="40"/>
      <c r="D7" s="40"/>
      <c r="E7" s="40"/>
      <c r="F7" s="40">
        <f t="shared" si="0"/>
        <v>382208</v>
      </c>
    </row>
    <row r="8" spans="1:6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</row>
    <row r="9" spans="1:6" x14ac:dyDescent="0.25">
      <c r="A9" s="2" t="s">
        <v>36</v>
      </c>
      <c r="B9" s="13">
        <f>SUM(B6:B8)</f>
        <v>659612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659612</v>
      </c>
    </row>
    <row r="10" spans="1:6" x14ac:dyDescent="0.25">
      <c r="B10" s="40"/>
      <c r="C10" s="40"/>
      <c r="D10" s="40"/>
      <c r="E10" s="40"/>
      <c r="F10" s="40"/>
    </row>
    <row r="11" spans="1:6" x14ac:dyDescent="0.25">
      <c r="A11" s="31" t="s">
        <v>37</v>
      </c>
      <c r="C11" s="40"/>
      <c r="D11" s="40"/>
      <c r="E11" s="40"/>
    </row>
    <row r="12" spans="1:6" x14ac:dyDescent="0.25">
      <c r="A12" s="31" t="s">
        <v>9</v>
      </c>
      <c r="B12" s="40">
        <v>7322450</v>
      </c>
      <c r="C12" s="40"/>
      <c r="D12" s="40"/>
      <c r="E12" s="40"/>
      <c r="F12" s="40">
        <f t="shared" ref="F12:F14" si="2">SUM(B12:E12)</f>
        <v>7322450</v>
      </c>
    </row>
    <row r="13" spans="1:6" x14ac:dyDescent="0.25">
      <c r="A13" s="31" t="s">
        <v>10</v>
      </c>
      <c r="B13" s="40">
        <v>1888721</v>
      </c>
      <c r="C13" s="40"/>
      <c r="D13" s="40"/>
      <c r="E13" s="40"/>
      <c r="F13" s="40">
        <f t="shared" si="2"/>
        <v>1888721</v>
      </c>
    </row>
    <row r="14" spans="1:6" x14ac:dyDescent="0.25">
      <c r="A14" s="31" t="s">
        <v>11</v>
      </c>
      <c r="B14" s="40">
        <v>1230384</v>
      </c>
      <c r="C14" s="40"/>
      <c r="D14" s="40"/>
      <c r="E14" s="40"/>
      <c r="F14" s="40">
        <f t="shared" si="2"/>
        <v>1230384</v>
      </c>
    </row>
    <row r="15" spans="1:6" x14ac:dyDescent="0.25">
      <c r="A15" s="2" t="s">
        <v>38</v>
      </c>
      <c r="B15" s="13">
        <f>SUM(B12:B14)</f>
        <v>10441555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10441555</v>
      </c>
    </row>
    <row r="16" spans="1:6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-3630247</v>
      </c>
      <c r="C18" s="40"/>
      <c r="D18" s="40"/>
      <c r="E18" s="40"/>
      <c r="F18" s="41">
        <f t="shared" ref="F18:F20" si="4">SUM(B18:E18)</f>
        <v>-3630247</v>
      </c>
    </row>
    <row r="19" spans="1:6" x14ac:dyDescent="0.25">
      <c r="A19" s="31" t="s">
        <v>10</v>
      </c>
      <c r="B19" s="41">
        <v>-1308787</v>
      </c>
      <c r="C19" s="40"/>
      <c r="D19" s="40"/>
      <c r="E19" s="40"/>
      <c r="F19" s="41">
        <f t="shared" si="4"/>
        <v>-1308787</v>
      </c>
    </row>
    <row r="20" spans="1:6" x14ac:dyDescent="0.25">
      <c r="A20" s="31" t="s">
        <v>11</v>
      </c>
      <c r="B20" s="41">
        <v>-820273</v>
      </c>
      <c r="C20" s="40"/>
      <c r="D20" s="40"/>
      <c r="E20" s="40"/>
      <c r="F20" s="41">
        <f t="shared" si="4"/>
        <v>-820273</v>
      </c>
    </row>
    <row r="21" spans="1:6" x14ac:dyDescent="0.25">
      <c r="A21" s="2" t="s">
        <v>42</v>
      </c>
      <c r="B21" s="13">
        <f>SUM(B18:B20)</f>
        <v>-5759307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-5759307</v>
      </c>
    </row>
    <row r="22" spans="1:6" x14ac:dyDescent="0.25">
      <c r="A22" s="2" t="s">
        <v>40</v>
      </c>
      <c r="B22" s="13">
        <f>B15+B21</f>
        <v>4682248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4682248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7355</v>
      </c>
      <c r="C26" s="40"/>
      <c r="D26" s="40"/>
      <c r="E26" s="40"/>
      <c r="F26" s="41">
        <f t="shared" si="7"/>
        <v>7355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7"/>
        <v>0</v>
      </c>
    </row>
    <row r="28" spans="1:6" x14ac:dyDescent="0.25">
      <c r="A28" s="42" t="s">
        <v>52</v>
      </c>
      <c r="B28" s="13">
        <f>SUM(B25:B27)</f>
        <v>7355</v>
      </c>
      <c r="C28" s="30">
        <f t="shared" ref="C28:F28" si="8">SUM(C25:C27)</f>
        <v>0</v>
      </c>
      <c r="D28" s="30">
        <f t="shared" si="8"/>
        <v>0</v>
      </c>
      <c r="E28" s="30">
        <f t="shared" si="8"/>
        <v>0</v>
      </c>
      <c r="F28" s="13">
        <f t="shared" si="8"/>
        <v>7355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-2377</v>
      </c>
      <c r="C31" s="40"/>
      <c r="D31" s="40"/>
      <c r="E31" s="40"/>
      <c r="F31" s="41">
        <f t="shared" si="7"/>
        <v>-2377</v>
      </c>
    </row>
    <row r="32" spans="1:6" x14ac:dyDescent="0.25">
      <c r="A32" s="31" t="s">
        <v>14</v>
      </c>
      <c r="B32" s="40">
        <v>0</v>
      </c>
      <c r="C32" s="40"/>
      <c r="D32" s="40"/>
      <c r="E32" s="40"/>
      <c r="F32" s="41">
        <f t="shared" si="7"/>
        <v>0</v>
      </c>
    </row>
    <row r="33" spans="1:6" x14ac:dyDescent="0.25">
      <c r="A33" s="42" t="s">
        <v>53</v>
      </c>
      <c r="B33" s="13">
        <f>SUM(B30:B32)</f>
        <v>-2377</v>
      </c>
      <c r="C33" s="30">
        <f t="shared" ref="C33:F33" si="9">SUM(C30:C32)</f>
        <v>0</v>
      </c>
      <c r="D33" s="30">
        <f t="shared" si="9"/>
        <v>0</v>
      </c>
      <c r="E33" s="30">
        <f t="shared" si="9"/>
        <v>0</v>
      </c>
      <c r="F33" s="13">
        <f t="shared" si="9"/>
        <v>-2377</v>
      </c>
    </row>
    <row r="34" spans="1:6" x14ac:dyDescent="0.25">
      <c r="A34" s="2" t="s">
        <v>45</v>
      </c>
      <c r="B34" s="13">
        <f>B28+B33</f>
        <v>4978</v>
      </c>
      <c r="C34" s="30">
        <f t="shared" ref="C34:F34" si="10">C28+C33</f>
        <v>0</v>
      </c>
      <c r="D34" s="30">
        <f t="shared" si="10"/>
        <v>0</v>
      </c>
      <c r="E34" s="30">
        <f t="shared" si="10"/>
        <v>0</v>
      </c>
      <c r="F34" s="13">
        <f t="shared" si="10"/>
        <v>4978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2409</v>
      </c>
      <c r="C37" s="40"/>
      <c r="D37" s="40"/>
      <c r="E37" s="40"/>
      <c r="F37" s="41">
        <f t="shared" ref="F37:F39" si="11">SUM(B37:E37)</f>
        <v>2409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-1515</v>
      </c>
      <c r="C39" s="40"/>
      <c r="D39" s="40"/>
      <c r="E39" s="40"/>
      <c r="F39" s="41">
        <f t="shared" si="11"/>
        <v>-1515</v>
      </c>
    </row>
    <row r="40" spans="1:6" x14ac:dyDescent="0.25">
      <c r="A40" s="2" t="s">
        <v>47</v>
      </c>
      <c r="B40" s="44">
        <f>SUM(B37:B39)</f>
        <v>894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894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3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3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23</v>
      </c>
      <c r="B47" s="46">
        <f>B9+B22+B34+B40+B46</f>
        <v>5347732</v>
      </c>
      <c r="C47" s="46">
        <f t="shared" ref="C47:F47" si="14">C9+C22+C34+C40+C46</f>
        <v>0</v>
      </c>
      <c r="D47" s="46">
        <f t="shared" si="14"/>
        <v>0</v>
      </c>
      <c r="E47" s="46">
        <f t="shared" si="14"/>
        <v>0</v>
      </c>
      <c r="F47" s="46">
        <f t="shared" si="14"/>
        <v>5347732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6A22-BAF8-4AAE-B242-7969FC5DC1CC}">
  <sheetPr>
    <pageSetUpPr fitToPage="1"/>
  </sheetPr>
  <dimension ref="A1:I48"/>
  <sheetViews>
    <sheetView workbookViewId="0">
      <selection activeCell="B47" sqref="B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B1" s="4" t="s">
        <v>0</v>
      </c>
      <c r="D1" s="4"/>
      <c r="E1" s="4"/>
      <c r="F1" s="4" t="s">
        <v>0</v>
      </c>
      <c r="I1" s="2"/>
    </row>
    <row r="2" spans="1:9" x14ac:dyDescent="0.25"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24</v>
      </c>
      <c r="B4" s="17"/>
      <c r="C4" s="17"/>
      <c r="D4" s="17"/>
      <c r="E4" s="17"/>
      <c r="F4" s="17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87972</v>
      </c>
      <c r="C6" s="15"/>
      <c r="D6" s="47"/>
      <c r="E6" s="47"/>
      <c r="F6" s="47">
        <f t="shared" ref="F6:F8" si="0">SUM(B6:E6)</f>
        <v>87972</v>
      </c>
      <c r="I6" s="2"/>
    </row>
    <row r="7" spans="1:9" x14ac:dyDescent="0.25">
      <c r="A7" s="31" t="s">
        <v>8</v>
      </c>
      <c r="B7" s="40">
        <v>2669094</v>
      </c>
      <c r="C7" s="40"/>
      <c r="D7" s="40"/>
      <c r="E7" s="40"/>
      <c r="F7" s="40">
        <f t="shared" si="0"/>
        <v>2669094</v>
      </c>
      <c r="I7" s="2"/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  <c r="I8" s="2"/>
    </row>
    <row r="9" spans="1:9" x14ac:dyDescent="0.25">
      <c r="A9" s="2" t="s">
        <v>36</v>
      </c>
      <c r="B9" s="13">
        <f>SUM(B6:B8)</f>
        <v>2757066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2757066</v>
      </c>
      <c r="I9" s="2"/>
    </row>
    <row r="10" spans="1:9" x14ac:dyDescent="0.25">
      <c r="B10" s="40"/>
      <c r="C10" s="40"/>
      <c r="D10" s="40"/>
      <c r="E10" s="40"/>
      <c r="F10" s="40"/>
    </row>
    <row r="11" spans="1:9" x14ac:dyDescent="0.25">
      <c r="A11" s="31" t="s">
        <v>37</v>
      </c>
      <c r="C11" s="40"/>
      <c r="D11" s="40"/>
      <c r="E11" s="40"/>
    </row>
    <row r="12" spans="1:9" x14ac:dyDescent="0.25">
      <c r="A12" s="31" t="s">
        <v>9</v>
      </c>
      <c r="B12" s="40">
        <v>41624</v>
      </c>
      <c r="C12" s="40"/>
      <c r="D12" s="40"/>
      <c r="E12" s="40"/>
      <c r="F12" s="40">
        <f t="shared" ref="F12:F14" si="2">SUM(B12:E12)</f>
        <v>41624</v>
      </c>
    </row>
    <row r="13" spans="1:9" x14ac:dyDescent="0.25">
      <c r="A13" s="31" t="s">
        <v>10</v>
      </c>
      <c r="B13" s="40">
        <v>6611434</v>
      </c>
      <c r="C13" s="40"/>
      <c r="D13" s="40"/>
      <c r="E13" s="40"/>
      <c r="F13" s="40">
        <f t="shared" si="2"/>
        <v>6611434</v>
      </c>
    </row>
    <row r="14" spans="1:9" x14ac:dyDescent="0.25">
      <c r="A14" s="31" t="s">
        <v>11</v>
      </c>
      <c r="B14" s="40">
        <v>1944247</v>
      </c>
      <c r="C14" s="40"/>
      <c r="D14" s="40"/>
      <c r="E14" s="40"/>
      <c r="F14" s="40">
        <f t="shared" si="2"/>
        <v>1944247</v>
      </c>
    </row>
    <row r="15" spans="1:9" x14ac:dyDescent="0.25">
      <c r="A15" s="2" t="s">
        <v>38</v>
      </c>
      <c r="B15" s="13">
        <f>SUM(B12:B14)</f>
        <v>8597305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8597305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-21280</v>
      </c>
      <c r="C18" s="40"/>
      <c r="D18" s="40"/>
      <c r="E18" s="40"/>
      <c r="F18" s="41">
        <f t="shared" ref="F18:F20" si="4">SUM(B18:E18)</f>
        <v>-21280</v>
      </c>
    </row>
    <row r="19" spans="1:6" x14ac:dyDescent="0.25">
      <c r="A19" s="31" t="s">
        <v>10</v>
      </c>
      <c r="B19" s="41">
        <v>-3326585</v>
      </c>
      <c r="C19" s="40"/>
      <c r="D19" s="40"/>
      <c r="E19" s="40"/>
      <c r="F19" s="41">
        <f t="shared" si="4"/>
        <v>-3326585</v>
      </c>
    </row>
    <row r="20" spans="1:6" x14ac:dyDescent="0.25">
      <c r="A20" s="31" t="s">
        <v>11</v>
      </c>
      <c r="B20" s="41">
        <v>-1228449</v>
      </c>
      <c r="C20" s="40"/>
      <c r="D20" s="40"/>
      <c r="E20" s="40"/>
      <c r="F20" s="41">
        <f t="shared" si="4"/>
        <v>-1228449</v>
      </c>
    </row>
    <row r="21" spans="1:6" x14ac:dyDescent="0.25">
      <c r="A21" s="2" t="s">
        <v>42</v>
      </c>
      <c r="B21" s="13">
        <f>SUM(B18:B20)</f>
        <v>-4576314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-4576314</v>
      </c>
    </row>
    <row r="22" spans="1:6" x14ac:dyDescent="0.25">
      <c r="A22" s="2" t="s">
        <v>40</v>
      </c>
      <c r="B22" s="13">
        <f>B15+B21</f>
        <v>4020991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4020991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0</v>
      </c>
      <c r="C26" s="40"/>
      <c r="D26" s="40"/>
      <c r="E26" s="40"/>
      <c r="F26" s="41">
        <f t="shared" si="7"/>
        <v>0</v>
      </c>
    </row>
    <row r="27" spans="1:6" x14ac:dyDescent="0.25">
      <c r="A27" s="31" t="s">
        <v>14</v>
      </c>
      <c r="B27" s="40">
        <v>660</v>
      </c>
      <c r="C27" s="40"/>
      <c r="D27" s="40"/>
      <c r="E27" s="40"/>
      <c r="F27" s="41">
        <f t="shared" si="7"/>
        <v>660</v>
      </c>
    </row>
    <row r="28" spans="1:6" x14ac:dyDescent="0.25">
      <c r="A28" s="42" t="s">
        <v>52</v>
      </c>
      <c r="B28" s="13">
        <f>SUM(B25:B27)</f>
        <v>660</v>
      </c>
      <c r="C28" s="30">
        <f t="shared" ref="C28:F28" si="8">SUM(C25:C27)</f>
        <v>0</v>
      </c>
      <c r="D28" s="30">
        <f t="shared" si="8"/>
        <v>0</v>
      </c>
      <c r="E28" s="30">
        <f t="shared" si="8"/>
        <v>0</v>
      </c>
      <c r="F28" s="13">
        <f t="shared" si="8"/>
        <v>660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0</v>
      </c>
      <c r="C31" s="40"/>
      <c r="D31" s="40"/>
      <c r="E31" s="40"/>
      <c r="F31" s="41">
        <f t="shared" si="7"/>
        <v>0</v>
      </c>
    </row>
    <row r="32" spans="1:6" x14ac:dyDescent="0.25">
      <c r="A32" s="31" t="s">
        <v>14</v>
      </c>
      <c r="B32" s="40">
        <v>-385</v>
      </c>
      <c r="C32" s="40"/>
      <c r="D32" s="40"/>
      <c r="E32" s="40"/>
      <c r="F32" s="41">
        <f t="shared" si="7"/>
        <v>-385</v>
      </c>
    </row>
    <row r="33" spans="1:6" x14ac:dyDescent="0.25">
      <c r="A33" s="42" t="s">
        <v>53</v>
      </c>
      <c r="B33" s="13">
        <f>SUM(B30:B32)</f>
        <v>-385</v>
      </c>
      <c r="C33" s="30">
        <f t="shared" ref="C33:F33" si="9">SUM(C30:C32)</f>
        <v>0</v>
      </c>
      <c r="D33" s="30">
        <f t="shared" si="9"/>
        <v>0</v>
      </c>
      <c r="E33" s="30">
        <f t="shared" si="9"/>
        <v>0</v>
      </c>
      <c r="F33" s="13">
        <f t="shared" si="9"/>
        <v>-385</v>
      </c>
    </row>
    <row r="34" spans="1:6" x14ac:dyDescent="0.25">
      <c r="A34" s="2" t="s">
        <v>45</v>
      </c>
      <c r="B34" s="26">
        <f>B28+B33</f>
        <v>275</v>
      </c>
      <c r="C34" s="26">
        <f t="shared" ref="C34:F34" si="10">C28+C33</f>
        <v>0</v>
      </c>
      <c r="D34" s="26">
        <f t="shared" si="10"/>
        <v>0</v>
      </c>
      <c r="E34" s="26">
        <f t="shared" si="10"/>
        <v>0</v>
      </c>
      <c r="F34" s="26">
        <f t="shared" si="10"/>
        <v>275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21650</v>
      </c>
      <c r="C37" s="40"/>
      <c r="D37" s="40"/>
      <c r="E37" s="40"/>
      <c r="F37" s="41">
        <f t="shared" ref="F37:F39" si="11">SUM(B37:E37)</f>
        <v>21650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-5546</v>
      </c>
      <c r="C39" s="40"/>
      <c r="D39" s="40"/>
      <c r="E39" s="40"/>
      <c r="F39" s="41">
        <f t="shared" si="11"/>
        <v>-5546</v>
      </c>
    </row>
    <row r="40" spans="1:6" x14ac:dyDescent="0.25">
      <c r="A40" s="2" t="s">
        <v>47</v>
      </c>
      <c r="B40" s="44">
        <f>SUM(B37:B39)</f>
        <v>16104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16104</v>
      </c>
    </row>
    <row r="42" spans="1:6" x14ac:dyDescent="0.25">
      <c r="A42" s="2" t="s">
        <v>49</v>
      </c>
    </row>
    <row r="43" spans="1:6" x14ac:dyDescent="0.25">
      <c r="A43" s="31" t="s">
        <v>25</v>
      </c>
      <c r="B43" s="40">
        <v>69000</v>
      </c>
      <c r="C43" s="40"/>
      <c r="D43" s="40"/>
      <c r="E43" s="40"/>
      <c r="F43" s="41">
        <f t="shared" ref="F43:F45" si="13">SUM(B43:E43)</f>
        <v>69000</v>
      </c>
    </row>
    <row r="44" spans="1:6" x14ac:dyDescent="0.25">
      <c r="A44" s="2" t="s">
        <v>39</v>
      </c>
    </row>
    <row r="45" spans="1:6" x14ac:dyDescent="0.25">
      <c r="A45" s="31" t="s">
        <v>25</v>
      </c>
      <c r="B45" s="40">
        <v>-4106</v>
      </c>
      <c r="C45" s="32"/>
      <c r="F45" s="41">
        <f t="shared" si="13"/>
        <v>-4106</v>
      </c>
    </row>
    <row r="46" spans="1:6" x14ac:dyDescent="0.25">
      <c r="A46" s="2" t="s">
        <v>51</v>
      </c>
      <c r="B46" s="44">
        <f>SUM(B43:B45)</f>
        <v>64894</v>
      </c>
      <c r="C46" s="44">
        <f t="shared" ref="C46:F46" si="14">SUM(C43:C45)</f>
        <v>0</v>
      </c>
      <c r="D46" s="44">
        <f t="shared" si="14"/>
        <v>0</v>
      </c>
      <c r="E46" s="45">
        <f t="shared" si="14"/>
        <v>0</v>
      </c>
      <c r="F46" s="45">
        <f t="shared" si="14"/>
        <v>64894</v>
      </c>
    </row>
    <row r="47" spans="1:6" ht="12" thickBot="1" x14ac:dyDescent="0.3">
      <c r="A47" s="2" t="s">
        <v>26</v>
      </c>
      <c r="B47" s="46">
        <f>B9+B22+B34+B40+B46</f>
        <v>6859330</v>
      </c>
      <c r="C47" s="46">
        <f t="shared" ref="C47:F47" si="15">C9+C22+C34+C40+C46</f>
        <v>0</v>
      </c>
      <c r="D47" s="46">
        <f t="shared" si="15"/>
        <v>0</v>
      </c>
      <c r="E47" s="46">
        <f t="shared" si="15"/>
        <v>0</v>
      </c>
      <c r="F47" s="46">
        <f t="shared" si="15"/>
        <v>6859330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637A2-5C95-437B-8E4D-853A265B24A7}">
  <sheetPr>
    <pageSetUpPr fitToPage="1"/>
  </sheetPr>
  <dimension ref="A1:I48"/>
  <sheetViews>
    <sheetView topLeftCell="A14" workbookViewId="0">
      <selection activeCell="B47" sqref="B47:F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B1" s="4" t="s">
        <v>0</v>
      </c>
      <c r="D1" s="4"/>
      <c r="E1" s="4"/>
      <c r="F1" s="4" t="s">
        <v>0</v>
      </c>
      <c r="I1" s="2"/>
    </row>
    <row r="2" spans="1:9" x14ac:dyDescent="0.25"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27</v>
      </c>
      <c r="B4" s="4"/>
      <c r="C4" s="19"/>
      <c r="D4" s="19"/>
      <c r="E4" s="19"/>
      <c r="F4" s="4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45060</v>
      </c>
      <c r="C6" s="15"/>
      <c r="D6" s="47"/>
      <c r="E6" s="47"/>
      <c r="F6" s="47">
        <f t="shared" ref="F6:F8" si="0">SUM(B6:E6)</f>
        <v>45060</v>
      </c>
      <c r="I6" s="2"/>
    </row>
    <row r="7" spans="1:9" x14ac:dyDescent="0.25">
      <c r="A7" s="31" t="s">
        <v>8</v>
      </c>
      <c r="B7" s="40">
        <v>288795</v>
      </c>
      <c r="C7" s="40"/>
      <c r="D7" s="40"/>
      <c r="E7" s="40"/>
      <c r="F7" s="40">
        <f t="shared" si="0"/>
        <v>288795</v>
      </c>
      <c r="I7" s="2"/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  <c r="I8" s="2"/>
    </row>
    <row r="9" spans="1:9" x14ac:dyDescent="0.25">
      <c r="A9" s="2" t="s">
        <v>36</v>
      </c>
      <c r="B9" s="13">
        <f>SUM(B6:B8)</f>
        <v>333855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333855</v>
      </c>
      <c r="I9" s="2"/>
    </row>
    <row r="10" spans="1:9" x14ac:dyDescent="0.25">
      <c r="B10" s="40"/>
      <c r="C10" s="40"/>
      <c r="D10" s="40"/>
      <c r="E10" s="40"/>
      <c r="F10" s="40"/>
      <c r="I10" s="2"/>
    </row>
    <row r="11" spans="1:9" x14ac:dyDescent="0.25">
      <c r="A11" s="31" t="s">
        <v>37</v>
      </c>
      <c r="C11" s="40"/>
      <c r="D11" s="40"/>
      <c r="E11" s="40"/>
    </row>
    <row r="12" spans="1:9" x14ac:dyDescent="0.25">
      <c r="A12" s="31" t="s">
        <v>9</v>
      </c>
      <c r="B12" s="40">
        <v>1750986</v>
      </c>
      <c r="C12" s="40"/>
      <c r="D12" s="40"/>
      <c r="E12" s="40"/>
      <c r="F12" s="40">
        <f t="shared" ref="F12:F14" si="2">SUM(B12:E12)</f>
        <v>1750986</v>
      </c>
    </row>
    <row r="13" spans="1:9" x14ac:dyDescent="0.25">
      <c r="A13" s="31" t="s">
        <v>10</v>
      </c>
      <c r="B13" s="40">
        <v>0</v>
      </c>
      <c r="C13" s="40"/>
      <c r="D13" s="40"/>
      <c r="E13" s="40"/>
      <c r="F13" s="40">
        <f t="shared" si="2"/>
        <v>0</v>
      </c>
    </row>
    <row r="14" spans="1:9" x14ac:dyDescent="0.25">
      <c r="A14" s="31" t="s">
        <v>11</v>
      </c>
      <c r="B14" s="40">
        <v>1006154</v>
      </c>
      <c r="C14" s="40"/>
      <c r="D14" s="40"/>
      <c r="E14" s="40"/>
      <c r="F14" s="40">
        <f t="shared" si="2"/>
        <v>1006154</v>
      </c>
    </row>
    <row r="15" spans="1:9" x14ac:dyDescent="0.25">
      <c r="A15" s="2" t="s">
        <v>38</v>
      </c>
      <c r="B15" s="13">
        <f>SUM(B12:B14)</f>
        <v>2757140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2757140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-903866</v>
      </c>
      <c r="C18" s="40"/>
      <c r="D18" s="40"/>
      <c r="E18" s="40"/>
      <c r="F18" s="41">
        <f t="shared" ref="F18:F20" si="4">SUM(B18:E18)</f>
        <v>-903866</v>
      </c>
    </row>
    <row r="19" spans="1:6" x14ac:dyDescent="0.25">
      <c r="A19" s="31" t="s">
        <v>10</v>
      </c>
      <c r="B19" s="41">
        <v>0</v>
      </c>
      <c r="C19" s="40"/>
      <c r="D19" s="40"/>
      <c r="E19" s="40"/>
      <c r="F19" s="41">
        <f t="shared" si="4"/>
        <v>0</v>
      </c>
    </row>
    <row r="20" spans="1:6" x14ac:dyDescent="0.25">
      <c r="A20" s="31" t="s">
        <v>11</v>
      </c>
      <c r="B20" s="41">
        <v>-856558</v>
      </c>
      <c r="C20" s="40"/>
      <c r="D20" s="40"/>
      <c r="E20" s="40"/>
      <c r="F20" s="41">
        <f t="shared" si="4"/>
        <v>-856558</v>
      </c>
    </row>
    <row r="21" spans="1:6" x14ac:dyDescent="0.25">
      <c r="A21" s="2" t="s">
        <v>42</v>
      </c>
      <c r="B21" s="13">
        <f>SUM(B18:B20)</f>
        <v>-1760424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-1760424</v>
      </c>
    </row>
    <row r="22" spans="1:6" x14ac:dyDescent="0.25">
      <c r="A22" s="2" t="s">
        <v>40</v>
      </c>
      <c r="B22" s="13">
        <f>B15+B21</f>
        <v>996716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996716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63584</v>
      </c>
      <c r="C26" s="40"/>
      <c r="D26" s="40"/>
      <c r="E26" s="40"/>
      <c r="F26" s="41">
        <f t="shared" si="7"/>
        <v>63584</v>
      </c>
    </row>
    <row r="27" spans="1:6" x14ac:dyDescent="0.25">
      <c r="A27" s="31" t="s">
        <v>14</v>
      </c>
      <c r="B27" s="40">
        <v>30242</v>
      </c>
      <c r="C27" s="40"/>
      <c r="D27" s="40"/>
      <c r="E27" s="40"/>
      <c r="F27" s="41">
        <f t="shared" si="7"/>
        <v>30242</v>
      </c>
    </row>
    <row r="28" spans="1:6" x14ac:dyDescent="0.25">
      <c r="A28" s="42" t="s">
        <v>52</v>
      </c>
      <c r="B28" s="13">
        <f>SUM(B25:B27)</f>
        <v>93826</v>
      </c>
      <c r="C28" s="30">
        <f t="shared" ref="C28:F28" si="8">SUM(C25:C27)</f>
        <v>0</v>
      </c>
      <c r="D28" s="30">
        <f t="shared" si="8"/>
        <v>0</v>
      </c>
      <c r="E28" s="30">
        <f t="shared" si="8"/>
        <v>0</v>
      </c>
      <c r="F28" s="13">
        <f t="shared" si="8"/>
        <v>93826</v>
      </c>
    </row>
    <row r="29" spans="1:6" x14ac:dyDescent="0.25">
      <c r="A29" s="2" t="s">
        <v>44</v>
      </c>
      <c r="B29" s="49"/>
      <c r="C29" s="49"/>
      <c r="D29" s="49"/>
      <c r="E29" s="49"/>
      <c r="F29" s="49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-17270</v>
      </c>
      <c r="C31" s="40"/>
      <c r="D31" s="40"/>
      <c r="E31" s="40"/>
      <c r="F31" s="41">
        <f t="shared" si="7"/>
        <v>-17270</v>
      </c>
    </row>
    <row r="32" spans="1:6" x14ac:dyDescent="0.25">
      <c r="A32" s="31" t="s">
        <v>14</v>
      </c>
      <c r="B32" s="40">
        <v>-7293</v>
      </c>
      <c r="C32" s="40"/>
      <c r="D32" s="40"/>
      <c r="E32" s="40"/>
      <c r="F32" s="41">
        <f t="shared" si="7"/>
        <v>-7293</v>
      </c>
    </row>
    <row r="33" spans="1:6" x14ac:dyDescent="0.25">
      <c r="A33" s="42" t="s">
        <v>53</v>
      </c>
      <c r="B33" s="13">
        <f>SUM(B30:B32)</f>
        <v>-24563</v>
      </c>
      <c r="C33" s="30">
        <f t="shared" ref="C33:F33" si="9">SUM(C30:C32)</f>
        <v>0</v>
      </c>
      <c r="D33" s="30">
        <f t="shared" si="9"/>
        <v>0</v>
      </c>
      <c r="E33" s="30">
        <f t="shared" si="9"/>
        <v>0</v>
      </c>
      <c r="F33" s="13">
        <f t="shared" si="9"/>
        <v>-24563</v>
      </c>
    </row>
    <row r="34" spans="1:6" x14ac:dyDescent="0.25">
      <c r="A34" s="2" t="s">
        <v>45</v>
      </c>
      <c r="B34" s="13">
        <f>B28+B33</f>
        <v>69263</v>
      </c>
      <c r="C34" s="30">
        <f t="shared" ref="C34:F34" si="10">C28+C33</f>
        <v>0</v>
      </c>
      <c r="D34" s="30">
        <f t="shared" si="10"/>
        <v>0</v>
      </c>
      <c r="E34" s="30">
        <f t="shared" si="10"/>
        <v>0</v>
      </c>
      <c r="F34" s="13">
        <f t="shared" si="10"/>
        <v>69263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58587</v>
      </c>
      <c r="C37" s="40"/>
      <c r="D37" s="40"/>
      <c r="E37" s="40"/>
      <c r="F37" s="41">
        <f t="shared" ref="F37:F39" si="11">SUM(B37:E37)</f>
        <v>58587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-26497</v>
      </c>
      <c r="C39" s="40"/>
      <c r="D39" s="40"/>
      <c r="E39" s="40"/>
      <c r="F39" s="41">
        <f t="shared" si="11"/>
        <v>-26497</v>
      </c>
    </row>
    <row r="40" spans="1:6" x14ac:dyDescent="0.25">
      <c r="A40" s="2" t="s">
        <v>47</v>
      </c>
      <c r="B40" s="44">
        <f>SUM(B37:B39)</f>
        <v>32090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32090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3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3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28</v>
      </c>
      <c r="B47" s="46">
        <f>B9+B22+B34+B40+B46</f>
        <v>1431924</v>
      </c>
      <c r="C47" s="46">
        <f t="shared" ref="C47:F47" si="14">C9+C22+C34+C40+C46</f>
        <v>0</v>
      </c>
      <c r="D47" s="46">
        <f t="shared" si="14"/>
        <v>0</v>
      </c>
      <c r="E47" s="46">
        <f t="shared" si="14"/>
        <v>0</v>
      </c>
      <c r="F47" s="46">
        <f t="shared" si="14"/>
        <v>1431924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CC80C-01F6-46CD-903C-39EF898B433B}">
  <sheetPr>
    <pageSetUpPr fitToPage="1"/>
  </sheetPr>
  <dimension ref="A1:I48"/>
  <sheetViews>
    <sheetView topLeftCell="A14" workbookViewId="0">
      <selection activeCell="B47" sqref="B47:F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A1" s="1"/>
      <c r="B1" s="4" t="s">
        <v>0</v>
      </c>
      <c r="D1" s="4"/>
      <c r="E1" s="4"/>
      <c r="F1" s="4" t="s">
        <v>0</v>
      </c>
      <c r="I1" s="2"/>
    </row>
    <row r="2" spans="1:9" x14ac:dyDescent="0.25">
      <c r="A2" s="1"/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29</v>
      </c>
      <c r="B4" s="17"/>
      <c r="C4" s="17"/>
      <c r="D4" s="17"/>
      <c r="E4" s="17"/>
      <c r="F4" s="17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16</v>
      </c>
      <c r="C6" s="15"/>
      <c r="D6" s="47"/>
      <c r="E6" s="47"/>
      <c r="F6" s="47">
        <f t="shared" ref="F6:F8" si="0">SUM(B6:E6)</f>
        <v>16</v>
      </c>
      <c r="I6" s="2"/>
    </row>
    <row r="7" spans="1:9" x14ac:dyDescent="0.25">
      <c r="A7" s="31" t="s">
        <v>8</v>
      </c>
      <c r="B7" s="40">
        <v>16062</v>
      </c>
      <c r="C7" s="40"/>
      <c r="D7" s="40"/>
      <c r="E7" s="40"/>
      <c r="F7" s="40">
        <f t="shared" si="0"/>
        <v>16062</v>
      </c>
      <c r="I7" s="2"/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  <c r="I8" s="2"/>
    </row>
    <row r="9" spans="1:9" x14ac:dyDescent="0.25">
      <c r="A9" s="2" t="s">
        <v>36</v>
      </c>
      <c r="B9" s="13">
        <f>SUM(B6:B8)</f>
        <v>16078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16078</v>
      </c>
      <c r="I9" s="2"/>
    </row>
    <row r="10" spans="1:9" x14ac:dyDescent="0.25">
      <c r="B10" s="40"/>
      <c r="C10" s="40"/>
      <c r="D10" s="40"/>
      <c r="E10" s="40"/>
      <c r="F10" s="40"/>
      <c r="I10" s="2"/>
    </row>
    <row r="11" spans="1:9" x14ac:dyDescent="0.25">
      <c r="A11" s="31" t="s">
        <v>37</v>
      </c>
      <c r="C11" s="40"/>
      <c r="D11" s="40"/>
      <c r="E11" s="40"/>
      <c r="I11" s="2"/>
    </row>
    <row r="12" spans="1:9" x14ac:dyDescent="0.25">
      <c r="A12" s="31" t="s">
        <v>9</v>
      </c>
      <c r="B12" s="40">
        <v>1908</v>
      </c>
      <c r="C12" s="40"/>
      <c r="D12" s="40"/>
      <c r="E12" s="40"/>
      <c r="F12" s="40">
        <f t="shared" ref="F12:F14" si="2">SUM(B12:E12)</f>
        <v>1908</v>
      </c>
      <c r="I12" s="2"/>
    </row>
    <row r="13" spans="1:9" x14ac:dyDescent="0.25">
      <c r="A13" s="31" t="s">
        <v>10</v>
      </c>
      <c r="B13" s="40">
        <v>106598</v>
      </c>
      <c r="C13" s="40"/>
      <c r="D13" s="40"/>
      <c r="E13" s="40"/>
      <c r="F13" s="40">
        <f t="shared" si="2"/>
        <v>106598</v>
      </c>
      <c r="I13" s="2"/>
    </row>
    <row r="14" spans="1:9" x14ac:dyDescent="0.25">
      <c r="A14" s="31" t="s">
        <v>11</v>
      </c>
      <c r="B14" s="40">
        <v>2952</v>
      </c>
      <c r="C14" s="40"/>
      <c r="D14" s="40"/>
      <c r="E14" s="40"/>
      <c r="F14" s="40">
        <f t="shared" si="2"/>
        <v>2952</v>
      </c>
      <c r="I14" s="2"/>
    </row>
    <row r="15" spans="1:9" x14ac:dyDescent="0.25">
      <c r="A15" s="2" t="s">
        <v>38</v>
      </c>
      <c r="B15" s="13">
        <f>SUM(B12:B14)</f>
        <v>111458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111458</v>
      </c>
      <c r="I15" s="2"/>
    </row>
    <row r="16" spans="1:9" x14ac:dyDescent="0.25">
      <c r="B16" s="40"/>
      <c r="C16" s="40"/>
      <c r="D16" s="40"/>
      <c r="E16" s="40"/>
      <c r="F16" s="40"/>
      <c r="I16" s="2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-1472</v>
      </c>
      <c r="C18" s="40"/>
      <c r="D18" s="40"/>
      <c r="E18" s="40"/>
      <c r="F18" s="41">
        <f t="shared" ref="F18:F20" si="4">SUM(B18:E18)</f>
        <v>-1472</v>
      </c>
    </row>
    <row r="19" spans="1:6" x14ac:dyDescent="0.25">
      <c r="A19" s="31" t="s">
        <v>10</v>
      </c>
      <c r="B19" s="41">
        <v>-71122</v>
      </c>
      <c r="C19" s="40"/>
      <c r="D19" s="40"/>
      <c r="E19" s="40"/>
      <c r="F19" s="41">
        <f t="shared" si="4"/>
        <v>-71122</v>
      </c>
    </row>
    <row r="20" spans="1:6" x14ac:dyDescent="0.25">
      <c r="A20" s="31" t="s">
        <v>11</v>
      </c>
      <c r="B20" s="41">
        <v>-2278</v>
      </c>
      <c r="C20" s="40"/>
      <c r="D20" s="40"/>
      <c r="E20" s="40"/>
      <c r="F20" s="41">
        <f t="shared" si="4"/>
        <v>-2278</v>
      </c>
    </row>
    <row r="21" spans="1:6" x14ac:dyDescent="0.25">
      <c r="A21" s="2" t="s">
        <v>42</v>
      </c>
      <c r="B21" s="13">
        <f>SUM(B18:B20)</f>
        <v>-74872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-74872</v>
      </c>
    </row>
    <row r="22" spans="1:6" x14ac:dyDescent="0.25">
      <c r="A22" s="2" t="s">
        <v>40</v>
      </c>
      <c r="B22" s="13">
        <f>B15+B21</f>
        <v>36586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36586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0</v>
      </c>
      <c r="C26" s="40"/>
      <c r="D26" s="40"/>
      <c r="E26" s="40"/>
      <c r="F26" s="41">
        <f t="shared" si="7"/>
        <v>0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7"/>
        <v>0</v>
      </c>
    </row>
    <row r="28" spans="1:6" x14ac:dyDescent="0.25">
      <c r="A28" s="42" t="s">
        <v>52</v>
      </c>
      <c r="B28" s="54">
        <f>SUM(B25:B27)</f>
        <v>0</v>
      </c>
      <c r="C28" s="54">
        <f t="shared" ref="C28:F28" si="8">SUM(C25:C27)</f>
        <v>0</v>
      </c>
      <c r="D28" s="54">
        <f t="shared" si="8"/>
        <v>0</v>
      </c>
      <c r="E28" s="54">
        <f t="shared" si="8"/>
        <v>0</v>
      </c>
      <c r="F28" s="54">
        <f t="shared" si="8"/>
        <v>0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0</v>
      </c>
      <c r="C31" s="40"/>
      <c r="D31" s="40"/>
      <c r="E31" s="40"/>
      <c r="F31" s="41">
        <f t="shared" si="7"/>
        <v>0</v>
      </c>
    </row>
    <row r="32" spans="1:6" x14ac:dyDescent="0.25">
      <c r="A32" s="31" t="s">
        <v>14</v>
      </c>
      <c r="B32" s="40">
        <v>0</v>
      </c>
      <c r="C32" s="40"/>
      <c r="D32" s="40"/>
      <c r="E32" s="40"/>
      <c r="F32" s="41">
        <f t="shared" si="7"/>
        <v>0</v>
      </c>
    </row>
    <row r="33" spans="1:6" x14ac:dyDescent="0.25">
      <c r="A33" s="42" t="s">
        <v>53</v>
      </c>
      <c r="B33" s="54">
        <f>SUM(B30:B32)</f>
        <v>0</v>
      </c>
      <c r="C33" s="54">
        <f t="shared" ref="C33:F33" si="9">SUM(C30:C32)</f>
        <v>0</v>
      </c>
      <c r="D33" s="54">
        <f t="shared" si="9"/>
        <v>0</v>
      </c>
      <c r="E33" s="54">
        <f t="shared" si="9"/>
        <v>0</v>
      </c>
      <c r="F33" s="54">
        <f t="shared" si="9"/>
        <v>0</v>
      </c>
    </row>
    <row r="34" spans="1:6" x14ac:dyDescent="0.25">
      <c r="A34" s="2" t="s">
        <v>45</v>
      </c>
      <c r="B34" s="54">
        <f>B28+B33</f>
        <v>0</v>
      </c>
      <c r="C34" s="54">
        <f t="shared" ref="C34:F34" si="10">C28+C33</f>
        <v>0</v>
      </c>
      <c r="D34" s="54">
        <f t="shared" si="10"/>
        <v>0</v>
      </c>
      <c r="E34" s="54">
        <f t="shared" si="10"/>
        <v>0</v>
      </c>
      <c r="F34" s="54">
        <f t="shared" si="10"/>
        <v>0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0</v>
      </c>
      <c r="C37" s="40"/>
      <c r="D37" s="40"/>
      <c r="E37" s="40"/>
      <c r="F37" s="41">
        <f t="shared" ref="F37:F39" si="11">SUM(B37:E37)</f>
        <v>0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0</v>
      </c>
      <c r="C39" s="40"/>
      <c r="D39" s="40"/>
      <c r="E39" s="40"/>
      <c r="F39" s="41">
        <f t="shared" si="11"/>
        <v>0</v>
      </c>
    </row>
    <row r="40" spans="1:6" x14ac:dyDescent="0.25">
      <c r="A40" s="2" t="s">
        <v>47</v>
      </c>
      <c r="B40" s="44">
        <f>SUM(B37:B39)</f>
        <v>0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0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3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3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30</v>
      </c>
      <c r="B47" s="46">
        <f>B9+B22+B34+B40+B46</f>
        <v>52664</v>
      </c>
      <c r="C47" s="46">
        <f t="shared" ref="C47:F47" si="14">C9+C22+C34+C40+C46</f>
        <v>0</v>
      </c>
      <c r="D47" s="46">
        <f t="shared" si="14"/>
        <v>0</v>
      </c>
      <c r="E47" s="46">
        <f t="shared" si="14"/>
        <v>0</v>
      </c>
      <c r="F47" s="46">
        <f t="shared" si="14"/>
        <v>52664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D8CC-4DF7-4260-986F-77C343B97462}">
  <sheetPr>
    <pageSetUpPr fitToPage="1"/>
  </sheetPr>
  <dimension ref="A1:I48"/>
  <sheetViews>
    <sheetView topLeftCell="A14" workbookViewId="0">
      <selection activeCell="B47" sqref="B47:F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B1" s="4" t="s">
        <v>0</v>
      </c>
      <c r="D1" s="4"/>
      <c r="E1" s="4"/>
      <c r="F1" s="4" t="s">
        <v>0</v>
      </c>
      <c r="I1" s="2"/>
    </row>
    <row r="2" spans="1:9" x14ac:dyDescent="0.25">
      <c r="A2" s="1"/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31</v>
      </c>
      <c r="B4" s="17"/>
      <c r="C4" s="17"/>
      <c r="D4" s="17"/>
      <c r="E4" s="17"/>
      <c r="F4" s="17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0</v>
      </c>
      <c r="C6" s="15"/>
      <c r="D6" s="47"/>
      <c r="E6" s="47"/>
      <c r="F6" s="47">
        <f t="shared" ref="F6:F8" si="0">SUM(B6:E6)</f>
        <v>0</v>
      </c>
    </row>
    <row r="7" spans="1:9" x14ac:dyDescent="0.25">
      <c r="A7" s="31" t="s">
        <v>8</v>
      </c>
      <c r="B7" s="40">
        <v>12325</v>
      </c>
      <c r="C7" s="40"/>
      <c r="D7" s="40"/>
      <c r="E7" s="40"/>
      <c r="F7" s="40">
        <f t="shared" si="0"/>
        <v>12325</v>
      </c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</row>
    <row r="9" spans="1:9" x14ac:dyDescent="0.25">
      <c r="A9" s="2" t="s">
        <v>36</v>
      </c>
      <c r="B9" s="13">
        <f>SUM(B6:B8)</f>
        <v>12325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12325</v>
      </c>
    </row>
    <row r="10" spans="1:9" x14ac:dyDescent="0.25">
      <c r="B10" s="40"/>
      <c r="C10" s="40"/>
      <c r="D10" s="40"/>
      <c r="E10" s="40"/>
      <c r="F10" s="40"/>
    </row>
    <row r="11" spans="1:9" x14ac:dyDescent="0.25">
      <c r="A11" s="31" t="s">
        <v>37</v>
      </c>
      <c r="C11" s="40"/>
      <c r="D11" s="40"/>
      <c r="E11" s="40"/>
    </row>
    <row r="12" spans="1:9" x14ac:dyDescent="0.25">
      <c r="A12" s="31" t="s">
        <v>9</v>
      </c>
      <c r="B12" s="40">
        <v>388</v>
      </c>
      <c r="C12" s="40"/>
      <c r="D12" s="40"/>
      <c r="E12" s="40"/>
      <c r="F12" s="40">
        <f t="shared" ref="F12:F14" si="2">SUM(B12:E12)</f>
        <v>388</v>
      </c>
    </row>
    <row r="13" spans="1:9" x14ac:dyDescent="0.25">
      <c r="A13" s="31" t="s">
        <v>10</v>
      </c>
      <c r="B13" s="40">
        <v>42329</v>
      </c>
      <c r="C13" s="40"/>
      <c r="D13" s="40"/>
      <c r="E13" s="40"/>
      <c r="F13" s="40">
        <f t="shared" si="2"/>
        <v>42329</v>
      </c>
    </row>
    <row r="14" spans="1:9" x14ac:dyDescent="0.25">
      <c r="A14" s="31" t="s">
        <v>11</v>
      </c>
      <c r="B14" s="40">
        <v>907</v>
      </c>
      <c r="C14" s="40"/>
      <c r="D14" s="40"/>
      <c r="E14" s="40"/>
      <c r="F14" s="40">
        <f t="shared" si="2"/>
        <v>907</v>
      </c>
    </row>
    <row r="15" spans="1:9" x14ac:dyDescent="0.25">
      <c r="A15" s="2" t="s">
        <v>38</v>
      </c>
      <c r="B15" s="13">
        <f>SUM(B12:B14)</f>
        <v>43624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43624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-235</v>
      </c>
      <c r="C18" s="40"/>
      <c r="D18" s="40"/>
      <c r="E18" s="40"/>
      <c r="F18" s="41">
        <f t="shared" ref="F18:F20" si="4">SUM(B18:E18)</f>
        <v>-235</v>
      </c>
    </row>
    <row r="19" spans="1:6" x14ac:dyDescent="0.25">
      <c r="A19" s="31" t="s">
        <v>10</v>
      </c>
      <c r="B19" s="41">
        <v>-31946</v>
      </c>
      <c r="C19" s="40"/>
      <c r="D19" s="40"/>
      <c r="E19" s="40"/>
      <c r="F19" s="41">
        <f t="shared" si="4"/>
        <v>-31946</v>
      </c>
    </row>
    <row r="20" spans="1:6" x14ac:dyDescent="0.25">
      <c r="A20" s="31" t="s">
        <v>11</v>
      </c>
      <c r="B20" s="41">
        <v>-893</v>
      </c>
      <c r="C20" s="40"/>
      <c r="D20" s="40"/>
      <c r="E20" s="40"/>
      <c r="F20" s="41">
        <f t="shared" si="4"/>
        <v>-893</v>
      </c>
    </row>
    <row r="21" spans="1:6" x14ac:dyDescent="0.25">
      <c r="A21" s="2" t="s">
        <v>42</v>
      </c>
      <c r="B21" s="13">
        <f>SUM(B18:B20)</f>
        <v>-33074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-33074</v>
      </c>
    </row>
    <row r="22" spans="1:6" x14ac:dyDescent="0.25">
      <c r="A22" s="2" t="s">
        <v>40</v>
      </c>
      <c r="B22" s="13">
        <f>B15+B21</f>
        <v>10550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10550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0</v>
      </c>
      <c r="C26" s="40"/>
      <c r="D26" s="40"/>
      <c r="E26" s="40"/>
      <c r="F26" s="41">
        <f t="shared" si="7"/>
        <v>0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7"/>
        <v>0</v>
      </c>
    </row>
    <row r="28" spans="1:6" x14ac:dyDescent="0.25">
      <c r="A28" s="42" t="s">
        <v>52</v>
      </c>
      <c r="B28" s="54">
        <f>SUM(B25:B27)</f>
        <v>0</v>
      </c>
      <c r="C28" s="54">
        <f t="shared" ref="C28:F28" si="8">SUM(C25:C27)</f>
        <v>0</v>
      </c>
      <c r="D28" s="54">
        <f t="shared" si="8"/>
        <v>0</v>
      </c>
      <c r="E28" s="54">
        <f t="shared" si="8"/>
        <v>0</v>
      </c>
      <c r="F28" s="54">
        <f t="shared" si="8"/>
        <v>0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0</v>
      </c>
      <c r="C31" s="40"/>
      <c r="D31" s="40"/>
      <c r="E31" s="40"/>
      <c r="F31" s="41">
        <f t="shared" si="7"/>
        <v>0</v>
      </c>
    </row>
    <row r="32" spans="1:6" x14ac:dyDescent="0.25">
      <c r="A32" s="31" t="s">
        <v>14</v>
      </c>
      <c r="B32" s="40">
        <v>0</v>
      </c>
      <c r="C32" s="40"/>
      <c r="D32" s="40"/>
      <c r="E32" s="40"/>
      <c r="F32" s="41">
        <f t="shared" si="7"/>
        <v>0</v>
      </c>
    </row>
    <row r="33" spans="1:6" x14ac:dyDescent="0.25">
      <c r="A33" s="42" t="s">
        <v>53</v>
      </c>
      <c r="B33" s="54">
        <f>SUM(B30:B32)</f>
        <v>0</v>
      </c>
      <c r="C33" s="54">
        <f t="shared" ref="C33:F33" si="9">SUM(C30:C32)</f>
        <v>0</v>
      </c>
      <c r="D33" s="54">
        <f t="shared" si="9"/>
        <v>0</v>
      </c>
      <c r="E33" s="54">
        <f t="shared" si="9"/>
        <v>0</v>
      </c>
      <c r="F33" s="54">
        <f t="shared" si="9"/>
        <v>0</v>
      </c>
    </row>
    <row r="34" spans="1:6" x14ac:dyDescent="0.25">
      <c r="A34" s="2" t="s">
        <v>45</v>
      </c>
      <c r="B34" s="54">
        <f>B28+B33</f>
        <v>0</v>
      </c>
      <c r="C34" s="54">
        <f t="shared" ref="C34:F34" si="10">C28+C33</f>
        <v>0</v>
      </c>
      <c r="D34" s="54">
        <f t="shared" si="10"/>
        <v>0</v>
      </c>
      <c r="E34" s="54">
        <f t="shared" si="10"/>
        <v>0</v>
      </c>
      <c r="F34" s="54">
        <f t="shared" si="10"/>
        <v>0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0</v>
      </c>
      <c r="C37" s="40"/>
      <c r="D37" s="40"/>
      <c r="E37" s="40"/>
      <c r="F37" s="41">
        <f t="shared" ref="F37:F39" si="11">SUM(B37:E37)</f>
        <v>0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0</v>
      </c>
      <c r="C39" s="40"/>
      <c r="D39" s="40"/>
      <c r="E39" s="40"/>
      <c r="F39" s="41">
        <f t="shared" si="11"/>
        <v>0</v>
      </c>
    </row>
    <row r="40" spans="1:6" x14ac:dyDescent="0.25">
      <c r="A40" s="2" t="s">
        <v>47</v>
      </c>
      <c r="B40" s="44">
        <f>SUM(B37:B39)</f>
        <v>0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0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3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3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50</v>
      </c>
      <c r="B47" s="46">
        <f>B9+B22+B34+B40+B46</f>
        <v>22875</v>
      </c>
      <c r="C47" s="46">
        <f t="shared" ref="C47:F47" si="14">C9+C22+C34+C40+C46</f>
        <v>0</v>
      </c>
      <c r="D47" s="46">
        <f t="shared" si="14"/>
        <v>0</v>
      </c>
      <c r="E47" s="46">
        <f t="shared" si="14"/>
        <v>0</v>
      </c>
      <c r="F47" s="46">
        <f t="shared" si="14"/>
        <v>22875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B844-4654-4F5F-A4A3-E2C24AE5DEE2}">
  <sheetPr>
    <pageSetUpPr fitToPage="1"/>
  </sheetPr>
  <dimension ref="A1:I48"/>
  <sheetViews>
    <sheetView topLeftCell="A9" workbookViewId="0">
      <selection activeCell="B47" sqref="B47:F47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B1" s="4" t="s">
        <v>0</v>
      </c>
      <c r="D1" s="4"/>
      <c r="E1" s="4"/>
      <c r="F1" s="4" t="s">
        <v>0</v>
      </c>
      <c r="I1" s="2"/>
    </row>
    <row r="2" spans="1:9" x14ac:dyDescent="0.25">
      <c r="A2" s="1"/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32</v>
      </c>
      <c r="B4" s="6"/>
      <c r="D4" s="6"/>
      <c r="E4" s="6"/>
      <c r="F4" s="6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7560</v>
      </c>
      <c r="C6" s="15"/>
      <c r="D6" s="47"/>
      <c r="E6" s="47"/>
      <c r="F6" s="47">
        <f t="shared" ref="F6:F8" si="0">SUM(B6:E6)</f>
        <v>7560</v>
      </c>
      <c r="I6" s="2"/>
    </row>
    <row r="7" spans="1:9" x14ac:dyDescent="0.25">
      <c r="A7" s="31" t="s">
        <v>8</v>
      </c>
      <c r="B7" s="40">
        <v>0</v>
      </c>
      <c r="C7" s="40"/>
      <c r="D7" s="40"/>
      <c r="E7" s="40"/>
      <c r="F7" s="40">
        <f t="shared" si="0"/>
        <v>0</v>
      </c>
      <c r="I7" s="2"/>
    </row>
    <row r="8" spans="1:9" hidden="1" x14ac:dyDescent="0.25">
      <c r="A8" s="31" t="s">
        <v>48</v>
      </c>
      <c r="B8" s="40">
        <v>0</v>
      </c>
      <c r="C8" s="40"/>
      <c r="D8" s="40"/>
      <c r="E8" s="40"/>
      <c r="F8" s="40">
        <f t="shared" si="0"/>
        <v>0</v>
      </c>
      <c r="I8" s="2"/>
    </row>
    <row r="9" spans="1:9" x14ac:dyDescent="0.25">
      <c r="A9" s="2" t="s">
        <v>36</v>
      </c>
      <c r="B9" s="13">
        <f>SUM(B6:B8)</f>
        <v>7560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7560</v>
      </c>
      <c r="I9" s="2"/>
    </row>
    <row r="10" spans="1:9" x14ac:dyDescent="0.25">
      <c r="B10" s="40"/>
      <c r="C10" s="40"/>
      <c r="D10" s="40"/>
      <c r="E10" s="40"/>
      <c r="F10" s="40"/>
      <c r="I10" s="2"/>
    </row>
    <row r="11" spans="1:9" x14ac:dyDescent="0.25">
      <c r="A11" s="31" t="s">
        <v>37</v>
      </c>
      <c r="C11" s="40"/>
      <c r="D11" s="40"/>
      <c r="E11" s="40"/>
      <c r="I11" s="2"/>
    </row>
    <row r="12" spans="1:9" x14ac:dyDescent="0.25">
      <c r="A12" s="31" t="s">
        <v>9</v>
      </c>
      <c r="B12" s="40">
        <v>85908</v>
      </c>
      <c r="C12" s="40"/>
      <c r="D12" s="40"/>
      <c r="E12" s="40"/>
      <c r="F12" s="40">
        <f t="shared" ref="F12:F14" si="2">SUM(B12:E12)</f>
        <v>85908</v>
      </c>
      <c r="I12" s="2"/>
    </row>
    <row r="13" spans="1:9" x14ac:dyDescent="0.25">
      <c r="A13" s="31" t="s">
        <v>10</v>
      </c>
      <c r="B13" s="40">
        <v>0</v>
      </c>
      <c r="C13" s="40"/>
      <c r="D13" s="40"/>
      <c r="E13" s="40"/>
      <c r="F13" s="40">
        <f t="shared" si="2"/>
        <v>0</v>
      </c>
    </row>
    <row r="14" spans="1:9" x14ac:dyDescent="0.25">
      <c r="A14" s="31" t="s">
        <v>11</v>
      </c>
      <c r="B14" s="40">
        <v>2375</v>
      </c>
      <c r="C14" s="40"/>
      <c r="D14" s="40"/>
      <c r="E14" s="40"/>
      <c r="F14" s="40">
        <f t="shared" si="2"/>
        <v>2375</v>
      </c>
    </row>
    <row r="15" spans="1:9" x14ac:dyDescent="0.25">
      <c r="A15" s="2" t="s">
        <v>38</v>
      </c>
      <c r="B15" s="13">
        <f>SUM(B12:B14)</f>
        <v>88283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88283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-46353</v>
      </c>
      <c r="C18" s="40"/>
      <c r="D18" s="40"/>
      <c r="E18" s="40"/>
      <c r="F18" s="41">
        <f t="shared" ref="F18:F20" si="4">SUM(B18:E18)</f>
        <v>-46353</v>
      </c>
    </row>
    <row r="19" spans="1:6" x14ac:dyDescent="0.25">
      <c r="A19" s="31" t="s">
        <v>10</v>
      </c>
      <c r="B19" s="41">
        <v>0</v>
      </c>
      <c r="C19" s="40"/>
      <c r="D19" s="40"/>
      <c r="E19" s="40"/>
      <c r="F19" s="41">
        <f t="shared" si="4"/>
        <v>0</v>
      </c>
    </row>
    <row r="20" spans="1:6" x14ac:dyDescent="0.25">
      <c r="A20" s="31" t="s">
        <v>11</v>
      </c>
      <c r="B20" s="41">
        <v>-2251</v>
      </c>
      <c r="C20" s="40"/>
      <c r="D20" s="40"/>
      <c r="E20" s="40"/>
      <c r="F20" s="41">
        <f t="shared" si="4"/>
        <v>-2251</v>
      </c>
    </row>
    <row r="21" spans="1:6" x14ac:dyDescent="0.25">
      <c r="A21" s="2" t="s">
        <v>42</v>
      </c>
      <c r="B21" s="13">
        <f>SUM(B18:B20)</f>
        <v>-48604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-48604</v>
      </c>
    </row>
    <row r="22" spans="1:6" x14ac:dyDescent="0.25">
      <c r="A22" s="2" t="s">
        <v>40</v>
      </c>
      <c r="B22" s="13">
        <f>B15+B21</f>
        <v>39679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39679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0</v>
      </c>
      <c r="C26" s="40"/>
      <c r="D26" s="40"/>
      <c r="E26" s="40"/>
      <c r="F26" s="41">
        <f t="shared" si="7"/>
        <v>0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7"/>
        <v>0</v>
      </c>
    </row>
    <row r="28" spans="1:6" x14ac:dyDescent="0.25">
      <c r="A28" s="42" t="s">
        <v>52</v>
      </c>
      <c r="B28" s="26">
        <f>SUM(B25:B27)</f>
        <v>0</v>
      </c>
      <c r="C28" s="54">
        <f t="shared" ref="C28:F28" si="8">SUM(C25:C27)</f>
        <v>0</v>
      </c>
      <c r="D28" s="54">
        <f t="shared" si="8"/>
        <v>0</v>
      </c>
      <c r="E28" s="54">
        <f t="shared" si="8"/>
        <v>0</v>
      </c>
      <c r="F28" s="26">
        <f t="shared" si="8"/>
        <v>0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0</v>
      </c>
      <c r="C31" s="40"/>
      <c r="D31" s="40"/>
      <c r="E31" s="40"/>
      <c r="F31" s="41">
        <f t="shared" si="7"/>
        <v>0</v>
      </c>
    </row>
    <row r="32" spans="1:6" x14ac:dyDescent="0.25">
      <c r="A32" s="31" t="s">
        <v>14</v>
      </c>
      <c r="B32" s="40">
        <v>0</v>
      </c>
      <c r="C32" s="40"/>
      <c r="D32" s="40"/>
      <c r="E32" s="40"/>
      <c r="F32" s="41">
        <f t="shared" si="7"/>
        <v>0</v>
      </c>
    </row>
    <row r="33" spans="1:6" x14ac:dyDescent="0.25">
      <c r="A33" s="42" t="s">
        <v>53</v>
      </c>
      <c r="B33" s="26">
        <f>SUM(B30:B32)</f>
        <v>0</v>
      </c>
      <c r="C33" s="54">
        <f t="shared" ref="C33:F33" si="9">SUM(C30:C32)</f>
        <v>0</v>
      </c>
      <c r="D33" s="54">
        <f t="shared" si="9"/>
        <v>0</v>
      </c>
      <c r="E33" s="54">
        <f t="shared" si="9"/>
        <v>0</v>
      </c>
      <c r="F33" s="26">
        <f t="shared" si="9"/>
        <v>0</v>
      </c>
    </row>
    <row r="34" spans="1:6" x14ac:dyDescent="0.25">
      <c r="A34" s="2" t="s">
        <v>45</v>
      </c>
      <c r="B34" s="26">
        <f>B28+B33</f>
        <v>0</v>
      </c>
      <c r="C34" s="54">
        <f t="shared" ref="C34:F34" si="10">C28+C33</f>
        <v>0</v>
      </c>
      <c r="D34" s="54">
        <f t="shared" si="10"/>
        <v>0</v>
      </c>
      <c r="E34" s="54">
        <f t="shared" si="10"/>
        <v>0</v>
      </c>
      <c r="F34" s="26">
        <f t="shared" si="10"/>
        <v>0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0</v>
      </c>
      <c r="C37" s="40"/>
      <c r="D37" s="40"/>
      <c r="E37" s="40"/>
      <c r="F37" s="41">
        <f t="shared" ref="F37:F39" si="11">SUM(B37:E37)</f>
        <v>0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0</v>
      </c>
      <c r="C39" s="40"/>
      <c r="D39" s="40"/>
      <c r="E39" s="40"/>
      <c r="F39" s="41">
        <f t="shared" si="11"/>
        <v>0</v>
      </c>
    </row>
    <row r="40" spans="1:6" x14ac:dyDescent="0.25">
      <c r="A40" s="2" t="s">
        <v>47</v>
      </c>
      <c r="B40" s="44">
        <f>SUM(B37:B39)</f>
        <v>0</v>
      </c>
      <c r="C40" s="44">
        <f t="shared" ref="C40:F40" si="12">SUM(C37:C39)</f>
        <v>0</v>
      </c>
      <c r="D40" s="44">
        <f t="shared" si="12"/>
        <v>0</v>
      </c>
      <c r="E40" s="45">
        <f t="shared" si="12"/>
        <v>0</v>
      </c>
      <c r="F40" s="45">
        <f t="shared" si="12"/>
        <v>0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3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3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33</v>
      </c>
      <c r="B47" s="46">
        <f>B9+B22+B34+B40+B46</f>
        <v>47239</v>
      </c>
      <c r="C47" s="46">
        <f t="shared" ref="C47:F47" si="14">C9+C22+C34+C40+C46</f>
        <v>0</v>
      </c>
      <c r="D47" s="46">
        <f t="shared" si="14"/>
        <v>0</v>
      </c>
      <c r="E47" s="46">
        <f t="shared" si="14"/>
        <v>0</v>
      </c>
      <c r="F47" s="46">
        <f t="shared" si="14"/>
        <v>47239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E9FB-C874-4A01-A582-AE3BECC1C133}">
  <sheetPr>
    <pageSetUpPr fitToPage="1"/>
  </sheetPr>
  <dimension ref="A1:I48"/>
  <sheetViews>
    <sheetView topLeftCell="A10" workbookViewId="0">
      <selection activeCell="B45" sqref="B45"/>
    </sheetView>
  </sheetViews>
  <sheetFormatPr defaultColWidth="14.54296875" defaultRowHeight="11.5" x14ac:dyDescent="0.25"/>
  <cols>
    <col min="1" max="1" width="36.54296875" style="2" customWidth="1"/>
    <col min="2" max="3" width="14.54296875" style="2"/>
    <col min="4" max="4" width="13.54296875" style="2" customWidth="1"/>
    <col min="5" max="5" width="14.1796875" style="2" bestFit="1" customWidth="1"/>
    <col min="6" max="8" width="14.54296875" style="2"/>
    <col min="9" max="9" width="14.54296875" style="3"/>
    <col min="10" max="16384" width="14.54296875" style="2"/>
  </cols>
  <sheetData>
    <row r="1" spans="1:9" x14ac:dyDescent="0.25">
      <c r="A1" s="1"/>
      <c r="B1" s="4" t="s">
        <v>0</v>
      </c>
      <c r="D1" s="4"/>
      <c r="E1" s="4"/>
      <c r="F1" s="4" t="s">
        <v>0</v>
      </c>
      <c r="I1" s="2"/>
    </row>
    <row r="2" spans="1:9" x14ac:dyDescent="0.25">
      <c r="A2" s="1"/>
      <c r="B2" s="4" t="s">
        <v>1</v>
      </c>
      <c r="C2" s="55" t="s">
        <v>2</v>
      </c>
      <c r="D2" s="55" t="s">
        <v>3</v>
      </c>
      <c r="E2" s="19"/>
      <c r="F2" s="4" t="s">
        <v>4</v>
      </c>
      <c r="I2" s="2"/>
    </row>
    <row r="3" spans="1:9" x14ac:dyDescent="0.25">
      <c r="A3" s="1"/>
      <c r="B3" s="11">
        <v>2025</v>
      </c>
      <c r="C3" s="56"/>
      <c r="D3" s="56" t="s">
        <v>3</v>
      </c>
      <c r="E3" s="20" t="s">
        <v>5</v>
      </c>
      <c r="F3" s="11">
        <v>2026</v>
      </c>
      <c r="I3" s="2"/>
    </row>
    <row r="4" spans="1:9" x14ac:dyDescent="0.25">
      <c r="A4" s="1" t="s">
        <v>34</v>
      </c>
      <c r="B4" s="17"/>
      <c r="C4" s="17"/>
      <c r="D4" s="17"/>
      <c r="E4" s="17"/>
      <c r="F4" s="17"/>
      <c r="I4" s="2"/>
    </row>
    <row r="5" spans="1:9" x14ac:dyDescent="0.25">
      <c r="A5" s="2" t="s">
        <v>35</v>
      </c>
      <c r="B5" s="16"/>
      <c r="C5" s="16"/>
      <c r="D5" s="16"/>
      <c r="E5" s="16"/>
      <c r="F5" s="16"/>
      <c r="I5" s="2"/>
    </row>
    <row r="6" spans="1:9" x14ac:dyDescent="0.25">
      <c r="A6" s="31" t="s">
        <v>7</v>
      </c>
      <c r="B6" s="47">
        <v>219</v>
      </c>
      <c r="C6" s="15"/>
      <c r="D6" s="47"/>
      <c r="E6" s="47"/>
      <c r="F6" s="47">
        <f t="shared" ref="F6:F8" si="0">SUM(B6:E6)</f>
        <v>219</v>
      </c>
      <c r="I6" s="2"/>
    </row>
    <row r="7" spans="1:9" x14ac:dyDescent="0.25">
      <c r="A7" s="31" t="s">
        <v>8</v>
      </c>
      <c r="B7" s="40">
        <v>16538</v>
      </c>
      <c r="C7" s="40"/>
      <c r="D7" s="40"/>
      <c r="E7" s="40"/>
      <c r="F7" s="40">
        <f t="shared" si="0"/>
        <v>16538</v>
      </c>
      <c r="I7" s="2"/>
    </row>
    <row r="8" spans="1:9" x14ac:dyDescent="0.25">
      <c r="A8" s="31" t="s">
        <v>48</v>
      </c>
      <c r="B8" s="40">
        <v>4904</v>
      </c>
      <c r="C8" s="40"/>
      <c r="D8" s="40"/>
      <c r="E8" s="40"/>
      <c r="F8" s="40">
        <f t="shared" si="0"/>
        <v>4904</v>
      </c>
      <c r="I8" s="2"/>
    </row>
    <row r="9" spans="1:9" x14ac:dyDescent="0.25">
      <c r="A9" s="2" t="s">
        <v>36</v>
      </c>
      <c r="B9" s="13">
        <f>SUM(B6:B8)</f>
        <v>21661</v>
      </c>
      <c r="C9" s="30">
        <f t="shared" ref="C9:F9" si="1">SUM(C6:C8)</f>
        <v>0</v>
      </c>
      <c r="D9" s="30">
        <f t="shared" si="1"/>
        <v>0</v>
      </c>
      <c r="E9" s="30">
        <f t="shared" si="1"/>
        <v>0</v>
      </c>
      <c r="F9" s="13">
        <f t="shared" si="1"/>
        <v>21661</v>
      </c>
      <c r="I9" s="2"/>
    </row>
    <row r="10" spans="1:9" x14ac:dyDescent="0.25">
      <c r="B10" s="40"/>
      <c r="C10" s="40"/>
      <c r="D10" s="40"/>
      <c r="E10" s="40"/>
      <c r="F10" s="40"/>
      <c r="I10" s="2"/>
    </row>
    <row r="11" spans="1:9" x14ac:dyDescent="0.25">
      <c r="A11" s="31" t="s">
        <v>37</v>
      </c>
      <c r="C11" s="40"/>
      <c r="D11" s="40"/>
      <c r="E11" s="40"/>
      <c r="I11" s="2"/>
    </row>
    <row r="12" spans="1:9" x14ac:dyDescent="0.25">
      <c r="A12" s="31" t="s">
        <v>9</v>
      </c>
      <c r="B12" s="40">
        <v>37580</v>
      </c>
      <c r="C12" s="40"/>
      <c r="D12" s="40"/>
      <c r="E12" s="40"/>
      <c r="F12" s="40">
        <f t="shared" ref="F12:F14" si="2">SUM(B12:E12)</f>
        <v>37580</v>
      </c>
      <c r="I12" s="2"/>
    </row>
    <row r="13" spans="1:9" x14ac:dyDescent="0.25">
      <c r="A13" s="31" t="s">
        <v>10</v>
      </c>
      <c r="B13" s="40">
        <v>0</v>
      </c>
      <c r="C13" s="40"/>
      <c r="D13" s="40"/>
      <c r="E13" s="40"/>
      <c r="F13" s="40">
        <f t="shared" si="2"/>
        <v>0</v>
      </c>
    </row>
    <row r="14" spans="1:9" x14ac:dyDescent="0.25">
      <c r="A14" s="31" t="s">
        <v>11</v>
      </c>
      <c r="B14" s="40">
        <v>1391</v>
      </c>
      <c r="C14" s="40"/>
      <c r="D14" s="40"/>
      <c r="E14" s="40"/>
      <c r="F14" s="40">
        <f t="shared" si="2"/>
        <v>1391</v>
      </c>
    </row>
    <row r="15" spans="1:9" x14ac:dyDescent="0.25">
      <c r="A15" s="2" t="s">
        <v>38</v>
      </c>
      <c r="B15" s="13">
        <f>SUM(B12:B14)</f>
        <v>38971</v>
      </c>
      <c r="C15" s="30">
        <f t="shared" ref="C15:F15" si="3">SUM(C12:C14)</f>
        <v>0</v>
      </c>
      <c r="D15" s="30">
        <f t="shared" si="3"/>
        <v>0</v>
      </c>
      <c r="E15" s="30">
        <f t="shared" si="3"/>
        <v>0</v>
      </c>
      <c r="F15" s="13">
        <f t="shared" si="3"/>
        <v>38971</v>
      </c>
    </row>
    <row r="16" spans="1:9" x14ac:dyDescent="0.25">
      <c r="B16" s="40"/>
      <c r="C16" s="40"/>
      <c r="D16" s="40"/>
      <c r="E16" s="40"/>
      <c r="F16" s="40"/>
    </row>
    <row r="17" spans="1:6" x14ac:dyDescent="0.25">
      <c r="A17" s="42" t="s">
        <v>39</v>
      </c>
    </row>
    <row r="18" spans="1:6" x14ac:dyDescent="0.25">
      <c r="A18" s="31" t="s">
        <v>9</v>
      </c>
      <c r="B18" s="41">
        <v>-21206</v>
      </c>
      <c r="C18" s="40"/>
      <c r="D18" s="40"/>
      <c r="E18" s="40"/>
      <c r="F18" s="41">
        <f t="shared" ref="F18:F20" si="4">SUM(B18:E18)</f>
        <v>-21206</v>
      </c>
    </row>
    <row r="19" spans="1:6" x14ac:dyDescent="0.25">
      <c r="A19" s="31" t="s">
        <v>10</v>
      </c>
      <c r="B19" s="41">
        <v>0</v>
      </c>
      <c r="C19" s="40"/>
      <c r="D19" s="40"/>
      <c r="E19" s="40"/>
      <c r="F19" s="41">
        <f t="shared" si="4"/>
        <v>0</v>
      </c>
    </row>
    <row r="20" spans="1:6" x14ac:dyDescent="0.25">
      <c r="A20" s="31" t="s">
        <v>11</v>
      </c>
      <c r="B20" s="41">
        <v>-1010</v>
      </c>
      <c r="C20" s="40"/>
      <c r="D20" s="40"/>
      <c r="E20" s="40"/>
      <c r="F20" s="41">
        <f t="shared" si="4"/>
        <v>-1010</v>
      </c>
    </row>
    <row r="21" spans="1:6" x14ac:dyDescent="0.25">
      <c r="A21" s="2" t="s">
        <v>42</v>
      </c>
      <c r="B21" s="13">
        <f>SUM(B18:B20)</f>
        <v>-22216</v>
      </c>
      <c r="C21" s="30">
        <f t="shared" ref="C21:F21" si="5">SUM(C18:C20)</f>
        <v>0</v>
      </c>
      <c r="D21" s="30">
        <f t="shared" si="5"/>
        <v>0</v>
      </c>
      <c r="E21" s="30">
        <f t="shared" si="5"/>
        <v>0</v>
      </c>
      <c r="F21" s="13">
        <f t="shared" si="5"/>
        <v>-22216</v>
      </c>
    </row>
    <row r="22" spans="1:6" x14ac:dyDescent="0.25">
      <c r="A22" s="2" t="s">
        <v>40</v>
      </c>
      <c r="B22" s="13">
        <f>B15+B21</f>
        <v>16755</v>
      </c>
      <c r="C22" s="30">
        <f t="shared" ref="C22:F22" si="6">C15+C21</f>
        <v>0</v>
      </c>
      <c r="D22" s="30">
        <f t="shared" si="6"/>
        <v>0</v>
      </c>
      <c r="E22" s="30">
        <f t="shared" si="6"/>
        <v>0</v>
      </c>
      <c r="F22" s="13">
        <f t="shared" si="6"/>
        <v>16755</v>
      </c>
    </row>
    <row r="23" spans="1:6" x14ac:dyDescent="0.25">
      <c r="B23" s="40"/>
      <c r="C23" s="40"/>
      <c r="D23" s="40"/>
      <c r="E23" s="40"/>
      <c r="F23" s="40"/>
    </row>
    <row r="24" spans="1:6" x14ac:dyDescent="0.25">
      <c r="A24" s="42" t="s">
        <v>43</v>
      </c>
      <c r="B24" s="40"/>
      <c r="C24" s="40"/>
      <c r="D24" s="40"/>
      <c r="E24" s="40"/>
      <c r="F24" s="40"/>
    </row>
    <row r="25" spans="1:6" x14ac:dyDescent="0.25">
      <c r="A25" s="31" t="s">
        <v>12</v>
      </c>
      <c r="B25" s="40">
        <v>0</v>
      </c>
      <c r="C25" s="40"/>
      <c r="D25" s="40"/>
      <c r="E25" s="40"/>
      <c r="F25" s="41">
        <f t="shared" ref="F25:F32" si="7">SUM(B25:E25)</f>
        <v>0</v>
      </c>
    </row>
    <row r="26" spans="1:6" x14ac:dyDescent="0.25">
      <c r="A26" s="31" t="s">
        <v>13</v>
      </c>
      <c r="B26" s="40">
        <v>0</v>
      </c>
      <c r="C26" s="40"/>
      <c r="D26" s="40"/>
      <c r="E26" s="40"/>
      <c r="F26" s="41">
        <f t="shared" si="7"/>
        <v>0</v>
      </c>
    </row>
    <row r="27" spans="1:6" x14ac:dyDescent="0.25">
      <c r="A27" s="31" t="s">
        <v>14</v>
      </c>
      <c r="B27" s="40">
        <v>0</v>
      </c>
      <c r="C27" s="40"/>
      <c r="D27" s="40"/>
      <c r="E27" s="40"/>
      <c r="F27" s="41">
        <f t="shared" si="7"/>
        <v>0</v>
      </c>
    </row>
    <row r="28" spans="1:6" x14ac:dyDescent="0.25">
      <c r="A28" s="42" t="s">
        <v>52</v>
      </c>
      <c r="B28" s="26">
        <f>SUM(B25:B27)</f>
        <v>0</v>
      </c>
      <c r="C28" s="54">
        <f t="shared" ref="C28:F28" si="8">SUM(C25:C27)</f>
        <v>0</v>
      </c>
      <c r="D28" s="54">
        <f t="shared" si="8"/>
        <v>0</v>
      </c>
      <c r="E28" s="54">
        <f t="shared" si="8"/>
        <v>0</v>
      </c>
      <c r="F28" s="26">
        <f t="shared" si="8"/>
        <v>0</v>
      </c>
    </row>
    <row r="29" spans="1:6" x14ac:dyDescent="0.25">
      <c r="A29" s="2" t="s">
        <v>44</v>
      </c>
      <c r="B29" s="40"/>
      <c r="C29" s="40"/>
      <c r="D29" s="40"/>
      <c r="E29" s="40"/>
      <c r="F29" s="40"/>
    </row>
    <row r="30" spans="1:6" x14ac:dyDescent="0.25">
      <c r="A30" s="31" t="s">
        <v>12</v>
      </c>
      <c r="B30" s="40">
        <v>0</v>
      </c>
      <c r="C30" s="40"/>
      <c r="D30" s="40"/>
      <c r="E30" s="40"/>
      <c r="F30" s="41">
        <f t="shared" si="7"/>
        <v>0</v>
      </c>
    </row>
    <row r="31" spans="1:6" x14ac:dyDescent="0.25">
      <c r="A31" s="31" t="s">
        <v>13</v>
      </c>
      <c r="B31" s="40">
        <v>0</v>
      </c>
      <c r="C31" s="40"/>
      <c r="D31" s="40"/>
      <c r="E31" s="40"/>
      <c r="F31" s="41">
        <f t="shared" si="7"/>
        <v>0</v>
      </c>
    </row>
    <row r="32" spans="1:6" x14ac:dyDescent="0.25">
      <c r="A32" s="31" t="s">
        <v>14</v>
      </c>
      <c r="B32" s="40">
        <v>0</v>
      </c>
      <c r="C32" s="40"/>
      <c r="D32" s="40"/>
      <c r="E32" s="40"/>
      <c r="F32" s="41">
        <f t="shared" si="7"/>
        <v>0</v>
      </c>
    </row>
    <row r="33" spans="1:6" x14ac:dyDescent="0.25">
      <c r="A33" s="42" t="s">
        <v>53</v>
      </c>
      <c r="B33" s="26">
        <f>SUM(B30:B32)</f>
        <v>0</v>
      </c>
      <c r="C33" s="54">
        <f t="shared" ref="C33:F33" si="9">SUM(C30:C32)</f>
        <v>0</v>
      </c>
      <c r="D33" s="54">
        <f t="shared" si="9"/>
        <v>0</v>
      </c>
      <c r="E33" s="54">
        <f t="shared" si="9"/>
        <v>0</v>
      </c>
      <c r="F33" s="26">
        <f t="shared" si="9"/>
        <v>0</v>
      </c>
    </row>
    <row r="34" spans="1:6" x14ac:dyDescent="0.25">
      <c r="A34" s="2" t="s">
        <v>45</v>
      </c>
      <c r="B34" s="26">
        <f>B28+B33</f>
        <v>0</v>
      </c>
      <c r="C34" s="54">
        <f t="shared" ref="C34:F34" si="10">C28+C33</f>
        <v>0</v>
      </c>
      <c r="D34" s="54">
        <f t="shared" si="10"/>
        <v>0</v>
      </c>
      <c r="E34" s="54">
        <f t="shared" si="10"/>
        <v>0</v>
      </c>
      <c r="F34" s="26">
        <f t="shared" si="10"/>
        <v>0</v>
      </c>
    </row>
    <row r="35" spans="1:6" x14ac:dyDescent="0.25">
      <c r="B35" s="40"/>
      <c r="C35" s="40"/>
      <c r="D35" s="40"/>
      <c r="E35" s="40"/>
      <c r="F35" s="40"/>
    </row>
    <row r="36" spans="1:6" x14ac:dyDescent="0.25">
      <c r="A36" s="2" t="s">
        <v>46</v>
      </c>
      <c r="B36" s="40"/>
      <c r="C36" s="40"/>
      <c r="D36" s="40"/>
      <c r="E36" s="40"/>
      <c r="F36" s="40"/>
    </row>
    <row r="37" spans="1:6" x14ac:dyDescent="0.25">
      <c r="A37" s="31" t="s">
        <v>15</v>
      </c>
      <c r="B37" s="40">
        <v>0</v>
      </c>
      <c r="C37" s="40"/>
      <c r="D37" s="40"/>
      <c r="E37" s="40"/>
      <c r="F37" s="41">
        <f t="shared" ref="F37:F39" si="11">SUM(B37:E37)</f>
        <v>0</v>
      </c>
    </row>
    <row r="38" spans="1:6" x14ac:dyDescent="0.25">
      <c r="A38" s="2" t="s">
        <v>44</v>
      </c>
      <c r="B38" s="40"/>
      <c r="C38" s="40"/>
      <c r="D38" s="40"/>
      <c r="E38" s="40"/>
      <c r="F38" s="40"/>
    </row>
    <row r="39" spans="1:6" x14ac:dyDescent="0.25">
      <c r="A39" s="31" t="s">
        <v>16</v>
      </c>
      <c r="B39" s="40">
        <v>0</v>
      </c>
      <c r="C39" s="40"/>
      <c r="D39" s="40"/>
      <c r="E39" s="40"/>
      <c r="F39" s="41">
        <f t="shared" si="11"/>
        <v>0</v>
      </c>
    </row>
    <row r="40" spans="1:6" x14ac:dyDescent="0.25">
      <c r="A40" s="2" t="s">
        <v>47</v>
      </c>
      <c r="B40" s="44">
        <f>SUM(B37:B39)</f>
        <v>0</v>
      </c>
      <c r="C40" s="44">
        <f>SUM(C37:C39)</f>
        <v>0</v>
      </c>
      <c r="D40" s="44">
        <f>SUM(D37:D39)</f>
        <v>0</v>
      </c>
      <c r="E40" s="45">
        <f>SUM(E37:E39)</f>
        <v>0</v>
      </c>
      <c r="F40" s="45">
        <f>SUM(F37:F39)</f>
        <v>0</v>
      </c>
    </row>
    <row r="41" spans="1:6" x14ac:dyDescent="0.25">
      <c r="B41" s="60"/>
      <c r="C41" s="60"/>
      <c r="D41" s="60"/>
      <c r="E41" s="61"/>
      <c r="F41" s="61"/>
    </row>
    <row r="42" spans="1:6" x14ac:dyDescent="0.25">
      <c r="A42" s="2" t="s">
        <v>49</v>
      </c>
    </row>
    <row r="43" spans="1:6" x14ac:dyDescent="0.25">
      <c r="A43" s="59" t="s">
        <v>54</v>
      </c>
      <c r="B43" s="40"/>
      <c r="C43" s="40"/>
      <c r="D43" s="40"/>
      <c r="E43" s="40"/>
      <c r="F43" s="41">
        <f t="shared" ref="F43:F45" si="12">SUM(B43:E43)</f>
        <v>0</v>
      </c>
    </row>
    <row r="44" spans="1:6" x14ac:dyDescent="0.25">
      <c r="A44" s="2" t="s">
        <v>39</v>
      </c>
    </row>
    <row r="45" spans="1:6" x14ac:dyDescent="0.25">
      <c r="A45" s="59" t="s">
        <v>54</v>
      </c>
      <c r="B45" s="40"/>
      <c r="C45" s="32"/>
      <c r="F45" s="41">
        <f t="shared" si="12"/>
        <v>0</v>
      </c>
    </row>
    <row r="46" spans="1:6" x14ac:dyDescent="0.25">
      <c r="A46" s="2" t="s">
        <v>51</v>
      </c>
      <c r="B46" s="34">
        <f>SUM(B43:B45)</f>
        <v>0</v>
      </c>
      <c r="C46" s="43">
        <f>SUM(C43:C45)</f>
        <v>0</v>
      </c>
      <c r="D46" s="43">
        <f>SUM(D43:D45)</f>
        <v>0</v>
      </c>
      <c r="E46" s="43">
        <f>SUM(E43:E45)</f>
        <v>0</v>
      </c>
      <c r="F46" s="34">
        <f>SUM(F43:F45)</f>
        <v>0</v>
      </c>
    </row>
    <row r="47" spans="1:6" ht="12" thickBot="1" x14ac:dyDescent="0.3">
      <c r="A47" s="2" t="s">
        <v>41</v>
      </c>
      <c r="B47" s="46">
        <f>B9+B22+B34+B40+B46</f>
        <v>38416</v>
      </c>
      <c r="C47" s="46">
        <f t="shared" ref="C47:F47" si="13">C9+C22+C34+C40+C46</f>
        <v>0</v>
      </c>
      <c r="D47" s="46">
        <f t="shared" si="13"/>
        <v>0</v>
      </c>
      <c r="E47" s="46">
        <f t="shared" si="13"/>
        <v>0</v>
      </c>
      <c r="F47" s="46">
        <f t="shared" si="13"/>
        <v>38416</v>
      </c>
    </row>
    <row r="48" spans="1:6" ht="12" thickTop="1" x14ac:dyDescent="0.25"/>
  </sheetData>
  <mergeCells count="2">
    <mergeCell ref="C2:C3"/>
    <mergeCell ref="D2:D3"/>
  </mergeCells>
  <pageMargins left="0.5" right="0.5" top="0.5" bottom="0.5" header="0" footer="0"/>
  <pageSetup scale="88" fitToHeight="0" orientation="portrait" r:id="rId1"/>
  <headerFooter alignWithMargins="0">
    <oddHeader>&amp;L&amp;D</oddHeader>
    <oddFooter>&amp;L&amp;F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F1A9786149849AF2DC3EE8A863F1E" ma:contentTypeVersion="14" ma:contentTypeDescription="Create a new document." ma:contentTypeScope="" ma:versionID="071dd092d2106b4cee2c27ee12b3cfa8">
  <xsd:schema xmlns:xsd="http://www.w3.org/2001/XMLSchema" xmlns:xs="http://www.w3.org/2001/XMLSchema" xmlns:p="http://schemas.microsoft.com/office/2006/metadata/properties" xmlns:ns2="0488c51a-4c21-4608-946d-d6605ea10ad7" xmlns:ns3="a10388d5-a73f-4782-bd07-8ed23d8c1b47" targetNamespace="http://schemas.microsoft.com/office/2006/metadata/properties" ma:root="true" ma:fieldsID="3ea1cbb9591e3be261c64248fce7986e" ns2:_="" ns3:_="">
    <xsd:import namespace="0488c51a-4c21-4608-946d-d6605ea10ad7"/>
    <xsd:import namespace="a10388d5-a73f-4782-bd07-8ed23d8c1b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c51a-4c21-4608-946d-d6605ea10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389013-c5e5-4aa2-b51a-d914561c4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88d5-a73f-4782-bd07-8ed23d8c1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5966db-18e2-4e08-8b81-39fa4a93e30f}" ma:internalName="TaxCatchAll" ma:showField="CatchAllData" ma:web="a10388d5-a73f-4782-bd07-8ed23d8c1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0388d5-a73f-4782-bd07-8ed23d8c1b47" xsi:nil="true"/>
    <lcf76f155ced4ddcb4097134ff3c332f xmlns="0488c51a-4c21-4608-946d-d6605ea10a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37DBCD-22CB-46E5-8A7E-4E6B57015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8c51a-4c21-4608-946d-d6605ea10ad7"/>
    <ds:schemaRef ds:uri="a10388d5-a73f-4782-bd07-8ed23d8c1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BE2F7-4248-41A9-A9C8-DF2613E6C6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8A401E-44B3-4E6F-B47B-8F3B298C25AF}">
  <ds:schemaRefs>
    <ds:schemaRef ds:uri="http://schemas.microsoft.com/office/2006/metadata/properties"/>
    <ds:schemaRef ds:uri="http://schemas.microsoft.com/office/infopath/2007/PartnerControls"/>
    <ds:schemaRef ds:uri="a10388d5-a73f-4782-bd07-8ed23d8c1b47"/>
    <ds:schemaRef ds:uri="0488c51a-4c21-4608-946d-d6605ea10a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DTPW</vt:lpstr>
      <vt:lpstr>DSWM</vt:lpstr>
      <vt:lpstr>Seaport</vt:lpstr>
      <vt:lpstr>Aviation</vt:lpstr>
      <vt:lpstr>WASD</vt:lpstr>
      <vt:lpstr>PHT</vt:lpstr>
      <vt:lpstr>Rickenbacker</vt:lpstr>
      <vt:lpstr>Venetian</vt:lpstr>
      <vt:lpstr>HCD</vt:lpstr>
      <vt:lpstr>Vizcaya</vt:lpstr>
      <vt:lpstr>DTPW!MDTA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Willis, Kevin (COC)</dc:creator>
  <cp:keywords/>
  <dc:description/>
  <cp:lastModifiedBy>Willis, Kevin (COC)</cp:lastModifiedBy>
  <cp:revision/>
  <dcterms:created xsi:type="dcterms:W3CDTF">2025-01-16T14:54:09Z</dcterms:created>
  <dcterms:modified xsi:type="dcterms:W3CDTF">2026-08-20T17:55:50Z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0x010100389F1A9786149849AF2DC3EE8A863F1E</vt:lpwstr>
  </property>
  <property fmtid="{D5CDD505-2E9C-101B-9397-08002B2CF9AE}" pid="3" name="MediaServiceImageTags">
    <vt:lpwstr/>
  </property>
</Properties>
</file>