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amidadecounty.sharepoint.com/sites/FIN/CD/AR/Shared Documents/Financial Reporting/ACFR2026/Enterprise Roll-up Templates/"/>
    </mc:Choice>
  </mc:AlternateContent>
  <xr:revisionPtr revIDLastSave="864" documentId="13_ncr:1_{5B697EB1-48CE-4261-9EC1-2D71B68D7C8E}" xr6:coauthVersionLast="47" xr6:coauthVersionMax="47" xr10:uidLastSave="{EDD6A4F7-08EB-4F3A-8D21-64A7129D185E}"/>
  <bookViews>
    <workbookView xWindow="25490" yWindow="-110" windowWidth="25820" windowHeight="13900" activeTab="5" xr2:uid="{738FB6AD-DBEC-4E34-9924-CB09A6B1E499}"/>
  </bookViews>
  <sheets>
    <sheet name="ROA" sheetId="7" r:id="rId1"/>
    <sheet name="Lease liability" sheetId="2" r:id="rId2"/>
    <sheet name="Future lease pymt" sheetId="3" r:id="rId3"/>
    <sheet name="Lease receivable" sheetId="4" r:id="rId4"/>
    <sheet name="Deferred inflows" sheetId="5" r:id="rId5"/>
    <sheet name="Future lease rec" sheetId="6" r:id="rId6"/>
  </sheets>
  <definedNames>
    <definedName name="\0">#REF!</definedName>
    <definedName name="page\x2dtotal">#REF!</definedName>
    <definedName name="page\x2dtotal\x2dmaster0">#REF!</definedName>
    <definedName name="_xlnm.Print_Area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F13" i="2"/>
  <c r="C14" i="2"/>
  <c r="F14" i="2"/>
  <c r="C15" i="2"/>
  <c r="F15" i="2"/>
  <c r="F118" i="7"/>
  <c r="F117" i="7"/>
  <c r="F112" i="7"/>
  <c r="F99" i="7"/>
  <c r="F105" i="7"/>
  <c r="F104" i="7"/>
  <c r="F92" i="7"/>
  <c r="F87" i="7"/>
  <c r="F68" i="7"/>
  <c r="F63" i="7"/>
  <c r="F69" i="7"/>
  <c r="D38" i="7"/>
  <c r="E38" i="7"/>
  <c r="F38" i="7"/>
  <c r="F56" i="7"/>
  <c r="F57" i="7"/>
  <c r="F44" i="7"/>
  <c r="F80" i="7"/>
  <c r="F75" i="7"/>
  <c r="F81" i="7"/>
  <c r="E117" i="7"/>
  <c r="D117" i="7"/>
  <c r="C117" i="7"/>
  <c r="G116" i="7"/>
  <c r="G115" i="7"/>
  <c r="E112" i="7"/>
  <c r="D112" i="7"/>
  <c r="C112" i="7"/>
  <c r="G111" i="7"/>
  <c r="G110" i="7"/>
  <c r="G112" i="7"/>
  <c r="E104" i="7"/>
  <c r="D104" i="7"/>
  <c r="D105" i="7"/>
  <c r="C104" i="7"/>
  <c r="C105" i="7"/>
  <c r="G103" i="7"/>
  <c r="G104" i="7"/>
  <c r="G102" i="7"/>
  <c r="E99" i="7"/>
  <c r="D99" i="7"/>
  <c r="C99" i="7"/>
  <c r="G98" i="7"/>
  <c r="G97" i="7"/>
  <c r="E92" i="7"/>
  <c r="D92" i="7"/>
  <c r="C92" i="7"/>
  <c r="G91" i="7"/>
  <c r="G90" i="7"/>
  <c r="E87" i="7"/>
  <c r="D87" i="7"/>
  <c r="C87" i="7"/>
  <c r="G86" i="7"/>
  <c r="G85" i="7"/>
  <c r="E80" i="7"/>
  <c r="D80" i="7"/>
  <c r="C80" i="7"/>
  <c r="G79" i="7"/>
  <c r="G78" i="7"/>
  <c r="E75" i="7"/>
  <c r="D75" i="7"/>
  <c r="C75" i="7"/>
  <c r="G74" i="7"/>
  <c r="G73" i="7"/>
  <c r="E68" i="7"/>
  <c r="D68" i="7"/>
  <c r="C68" i="7"/>
  <c r="G67" i="7"/>
  <c r="G66" i="7"/>
  <c r="E63" i="7"/>
  <c r="D63" i="7"/>
  <c r="C63" i="7"/>
  <c r="G62" i="7"/>
  <c r="G61" i="7"/>
  <c r="E56" i="7"/>
  <c r="D56" i="7"/>
  <c r="C56" i="7"/>
  <c r="G55" i="7"/>
  <c r="G54" i="7"/>
  <c r="E51" i="7"/>
  <c r="D51" i="7"/>
  <c r="C51" i="7"/>
  <c r="G50" i="7"/>
  <c r="G49" i="7"/>
  <c r="G51" i="7"/>
  <c r="E44" i="7"/>
  <c r="D44" i="7"/>
  <c r="C44" i="7"/>
  <c r="G43" i="7"/>
  <c r="G42" i="7"/>
  <c r="G41" i="7"/>
  <c r="C38" i="7"/>
  <c r="G37" i="7"/>
  <c r="G36" i="7"/>
  <c r="G35" i="7"/>
  <c r="F24" i="7" a="1"/>
  <c r="F24" i="7"/>
  <c r="E15" i="7" a="1"/>
  <c r="E15" i="7"/>
  <c r="D15" i="7" a="1"/>
  <c r="D15" i="7"/>
  <c r="C15" i="7" a="1"/>
  <c r="C15" i="7"/>
  <c r="F14" i="7"/>
  <c r="F13" i="7"/>
  <c r="F12" i="7"/>
  <c r="E9" i="7" a="1"/>
  <c r="E9" i="7"/>
  <c r="D9" i="7" a="1"/>
  <c r="D9" i="7"/>
  <c r="C9" i="7" a="1"/>
  <c r="C9" i="7"/>
  <c r="F7" i="7"/>
  <c r="F6" i="7"/>
  <c r="F21" i="5"/>
  <c r="F20" i="5"/>
  <c r="F22" i="5"/>
  <c r="F5" i="4"/>
  <c r="F6" i="4"/>
  <c r="F7" i="4" a="1"/>
  <c r="F7" i="4"/>
  <c r="F61" i="2"/>
  <c r="F62" i="2"/>
  <c r="F63" i="2"/>
  <c r="F5" i="2"/>
  <c r="F8" i="2" a="1"/>
  <c r="F8" i="2"/>
  <c r="E33" i="3"/>
  <c r="E41" i="3" a="1"/>
  <c r="E41" i="3"/>
  <c r="E34" i="3"/>
  <c r="E35" i="3"/>
  <c r="E36" i="3"/>
  <c r="E37" i="3"/>
  <c r="E38" i="3"/>
  <c r="E39" i="3"/>
  <c r="E40" i="3"/>
  <c r="C41" i="3" a="1"/>
  <c r="C41" i="3"/>
  <c r="E11" i="3"/>
  <c r="E6" i="3"/>
  <c r="E143" i="6"/>
  <c r="E142" i="6"/>
  <c r="E141" i="6"/>
  <c r="E140" i="6"/>
  <c r="E170" i="6"/>
  <c r="E169" i="6"/>
  <c r="E168" i="6"/>
  <c r="E167" i="6"/>
  <c r="E196" i="6"/>
  <c r="E195" i="6"/>
  <c r="E194" i="6"/>
  <c r="E193" i="6"/>
  <c r="E229" i="6"/>
  <c r="E228" i="6"/>
  <c r="E227" i="6"/>
  <c r="E226" i="6"/>
  <c r="E225" i="6"/>
  <c r="E263" i="6"/>
  <c r="E262" i="6"/>
  <c r="E261" i="6"/>
  <c r="E260" i="6"/>
  <c r="E288" i="6"/>
  <c r="E287" i="6"/>
  <c r="E286" i="6"/>
  <c r="E285" i="6"/>
  <c r="E284" i="6"/>
  <c r="C36" i="6"/>
  <c r="C14" i="4"/>
  <c r="F14" i="4"/>
  <c r="C13" i="4"/>
  <c r="C15" i="4" a="1"/>
  <c r="C15" i="4"/>
  <c r="C14" i="5"/>
  <c r="C13" i="5"/>
  <c r="F13" i="5"/>
  <c r="F7" i="2"/>
  <c r="G8" i="2" a="1"/>
  <c r="G8" i="2"/>
  <c r="F6" i="2"/>
  <c r="E8" i="2" a="1"/>
  <c r="E8" i="2"/>
  <c r="D8" i="2" a="1"/>
  <c r="D8" i="2"/>
  <c r="C8" i="2" a="1"/>
  <c r="C8" i="2"/>
  <c r="C54" i="6"/>
  <c r="C33" i="6"/>
  <c r="D33" i="6"/>
  <c r="E33" i="6"/>
  <c r="E14" i="5"/>
  <c r="E15" i="5" a="1"/>
  <c r="E15" i="5"/>
  <c r="E17" i="5"/>
  <c r="D303" i="6"/>
  <c r="C303" i="6"/>
  <c r="E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303" i="6"/>
  <c r="E283" i="6"/>
  <c r="E282" i="6"/>
  <c r="E281" i="6"/>
  <c r="E280" i="6"/>
  <c r="E279" i="6"/>
  <c r="E278" i="6"/>
  <c r="E277" i="6"/>
  <c r="D272" i="6"/>
  <c r="C272" i="6"/>
  <c r="E271" i="6"/>
  <c r="E270" i="6"/>
  <c r="E269" i="6"/>
  <c r="E268" i="6"/>
  <c r="E267" i="6"/>
  <c r="E266" i="6"/>
  <c r="E265" i="6"/>
  <c r="E264" i="6"/>
  <c r="E259" i="6"/>
  <c r="E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D241" i="6"/>
  <c r="C241" i="6"/>
  <c r="E240" i="6"/>
  <c r="E239" i="6"/>
  <c r="E238" i="6"/>
  <c r="E237" i="6"/>
  <c r="E236" i="6"/>
  <c r="E235" i="6"/>
  <c r="E234" i="6"/>
  <c r="E233" i="6"/>
  <c r="E232" i="6"/>
  <c r="E231" i="6"/>
  <c r="E230" i="6"/>
  <c r="E224" i="6"/>
  <c r="E223" i="6"/>
  <c r="E222" i="6"/>
  <c r="E221" i="6"/>
  <c r="E220" i="6"/>
  <c r="E219" i="6"/>
  <c r="E218" i="6"/>
  <c r="E217" i="6"/>
  <c r="E216" i="6"/>
  <c r="E215" i="6"/>
  <c r="D210" i="6"/>
  <c r="C210" i="6"/>
  <c r="E209" i="6"/>
  <c r="E208" i="6"/>
  <c r="E207" i="6"/>
  <c r="E206" i="6"/>
  <c r="E205" i="6"/>
  <c r="E204" i="6"/>
  <c r="E203" i="6"/>
  <c r="E202" i="6"/>
  <c r="E201" i="6"/>
  <c r="E200" i="6"/>
  <c r="E199" i="6"/>
  <c r="E198" i="6"/>
  <c r="E197" i="6"/>
  <c r="E192" i="6"/>
  <c r="E191" i="6"/>
  <c r="E190" i="6"/>
  <c r="E189" i="6"/>
  <c r="E188" i="6"/>
  <c r="E187" i="6"/>
  <c r="E186" i="6"/>
  <c r="E185" i="6"/>
  <c r="E184" i="6"/>
  <c r="D179" i="6"/>
  <c r="C179" i="6"/>
  <c r="E178" i="6"/>
  <c r="E177" i="6"/>
  <c r="E176" i="6"/>
  <c r="E175" i="6"/>
  <c r="E174" i="6"/>
  <c r="E173" i="6"/>
  <c r="E172" i="6"/>
  <c r="E171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D148" i="6"/>
  <c r="C148" i="6"/>
  <c r="E147" i="6"/>
  <c r="E146" i="6"/>
  <c r="E145" i="6"/>
  <c r="E144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D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C117" i="6"/>
  <c r="D85" i="6"/>
  <c r="E85" i="6"/>
  <c r="C85" i="6"/>
  <c r="D84" i="6"/>
  <c r="C84" i="6"/>
  <c r="E84" i="6"/>
  <c r="D83" i="6"/>
  <c r="C83" i="6"/>
  <c r="E83" i="6"/>
  <c r="D82" i="6"/>
  <c r="C82" i="6"/>
  <c r="E82" i="6"/>
  <c r="D81" i="6"/>
  <c r="C81" i="6"/>
  <c r="D80" i="6"/>
  <c r="C80" i="6"/>
  <c r="E80" i="6"/>
  <c r="D79" i="6"/>
  <c r="C79" i="6"/>
  <c r="D78" i="6"/>
  <c r="C78" i="6"/>
  <c r="D77" i="6"/>
  <c r="C77" i="6"/>
  <c r="E77" i="6"/>
  <c r="D76" i="6"/>
  <c r="C76" i="6"/>
  <c r="D75" i="6"/>
  <c r="C75" i="6"/>
  <c r="D74" i="6"/>
  <c r="C74" i="6"/>
  <c r="E74" i="6"/>
  <c r="D73" i="6"/>
  <c r="C73" i="6"/>
  <c r="E73" i="6"/>
  <c r="D72" i="6"/>
  <c r="C72" i="6"/>
  <c r="D71" i="6"/>
  <c r="C71" i="6"/>
  <c r="E71" i="6"/>
  <c r="D70" i="6"/>
  <c r="C70" i="6"/>
  <c r="D69" i="6"/>
  <c r="C69" i="6"/>
  <c r="D68" i="6"/>
  <c r="C68" i="6"/>
  <c r="E68" i="6"/>
  <c r="D67" i="6"/>
  <c r="C67" i="6"/>
  <c r="D66" i="6"/>
  <c r="E66" i="6"/>
  <c r="C66" i="6"/>
  <c r="D65" i="6"/>
  <c r="C65" i="6"/>
  <c r="E65" i="6"/>
  <c r="D64" i="6"/>
  <c r="C64" i="6"/>
  <c r="D63" i="6"/>
  <c r="C63" i="6"/>
  <c r="D62" i="6"/>
  <c r="C62" i="6"/>
  <c r="E62" i="6"/>
  <c r="D61" i="6"/>
  <c r="C61" i="6"/>
  <c r="E61" i="6"/>
  <c r="D60" i="6"/>
  <c r="C60" i="6"/>
  <c r="E60" i="6"/>
  <c r="D53" i="6"/>
  <c r="C53" i="6"/>
  <c r="E53" i="6"/>
  <c r="D52" i="6"/>
  <c r="C52" i="6"/>
  <c r="D51" i="6"/>
  <c r="C51" i="6"/>
  <c r="E51" i="6"/>
  <c r="D50" i="6"/>
  <c r="C50" i="6"/>
  <c r="E50" i="6"/>
  <c r="D49" i="6"/>
  <c r="C49" i="6"/>
  <c r="E49" i="6"/>
  <c r="D48" i="6"/>
  <c r="C48" i="6"/>
  <c r="E48" i="6"/>
  <c r="D47" i="6"/>
  <c r="C47" i="6"/>
  <c r="D46" i="6"/>
  <c r="C46" i="6"/>
  <c r="E46" i="6"/>
  <c r="D45" i="6"/>
  <c r="C45" i="6"/>
  <c r="D44" i="6"/>
  <c r="C44" i="6"/>
  <c r="E44" i="6"/>
  <c r="D43" i="6"/>
  <c r="C43" i="6"/>
  <c r="E43" i="6"/>
  <c r="D42" i="6"/>
  <c r="C42" i="6"/>
  <c r="E42" i="6"/>
  <c r="C41" i="6"/>
  <c r="D41" i="6"/>
  <c r="D40" i="6"/>
  <c r="C40" i="6"/>
  <c r="D39" i="6"/>
  <c r="C39" i="6"/>
  <c r="E39" i="6"/>
  <c r="D38" i="6"/>
  <c r="C38" i="6"/>
  <c r="E38" i="6"/>
  <c r="D37" i="6"/>
  <c r="C37" i="6"/>
  <c r="E37" i="6"/>
  <c r="D36" i="6"/>
  <c r="E36" i="6"/>
  <c r="D35" i="6"/>
  <c r="C35" i="6"/>
  <c r="D34" i="6"/>
  <c r="C34" i="6"/>
  <c r="D28" i="6"/>
  <c r="D54" i="6"/>
  <c r="C28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64" i="5"/>
  <c r="D64" i="5"/>
  <c r="C64" i="5"/>
  <c r="F63" i="5"/>
  <c r="F62" i="5"/>
  <c r="F64" i="5"/>
  <c r="E57" i="5"/>
  <c r="D57" i="5"/>
  <c r="C57" i="5"/>
  <c r="F56" i="5"/>
  <c r="F55" i="5"/>
  <c r="F57" i="5"/>
  <c r="E50" i="5"/>
  <c r="D50" i="5"/>
  <c r="C50" i="5"/>
  <c r="F49" i="5"/>
  <c r="F48" i="5"/>
  <c r="F50" i="5"/>
  <c r="E43" i="5"/>
  <c r="D43" i="5"/>
  <c r="C43" i="5"/>
  <c r="F42" i="5"/>
  <c r="F41" i="5"/>
  <c r="E36" i="5"/>
  <c r="D36" i="5"/>
  <c r="C36" i="5"/>
  <c r="F35" i="5"/>
  <c r="F34" i="5"/>
  <c r="F27" i="5"/>
  <c r="F28" i="5"/>
  <c r="F29" i="5"/>
  <c r="E29" i="5"/>
  <c r="D29" i="5"/>
  <c r="C29" i="5"/>
  <c r="E22" i="5"/>
  <c r="D22" i="5"/>
  <c r="C22" i="5"/>
  <c r="D14" i="5"/>
  <c r="E13" i="5"/>
  <c r="D13" i="5"/>
  <c r="E7" i="5" a="1"/>
  <c r="E7" i="5"/>
  <c r="D7" i="5" a="1"/>
  <c r="D7" i="5"/>
  <c r="C7" i="5" a="1"/>
  <c r="C7" i="5"/>
  <c r="F6" i="5"/>
  <c r="F5" i="5"/>
  <c r="G71" i="4"/>
  <c r="E71" i="4"/>
  <c r="D71" i="4"/>
  <c r="C71" i="4"/>
  <c r="F70" i="4"/>
  <c r="F69" i="4"/>
  <c r="G63" i="4"/>
  <c r="E63" i="4"/>
  <c r="D63" i="4"/>
  <c r="C63" i="4"/>
  <c r="F62" i="4"/>
  <c r="F61" i="4"/>
  <c r="G55" i="4"/>
  <c r="F55" i="4"/>
  <c r="F241" i="6"/>
  <c r="G241" i="6"/>
  <c r="E55" i="4"/>
  <c r="D55" i="4"/>
  <c r="C55" i="4"/>
  <c r="F54" i="4"/>
  <c r="F53" i="4"/>
  <c r="G47" i="4"/>
  <c r="E47" i="4"/>
  <c r="D47" i="4"/>
  <c r="C47" i="4"/>
  <c r="F46" i="4"/>
  <c r="F45" i="4"/>
  <c r="F47" i="4"/>
  <c r="F210" i="6"/>
  <c r="G39" i="4"/>
  <c r="E39" i="4"/>
  <c r="D39" i="4"/>
  <c r="C39" i="4"/>
  <c r="F38" i="4"/>
  <c r="F37" i="4"/>
  <c r="G31" i="4"/>
  <c r="E31" i="4"/>
  <c r="D31" i="4"/>
  <c r="C31" i="4"/>
  <c r="F30" i="4"/>
  <c r="F29" i="4"/>
  <c r="F31" i="4"/>
  <c r="F148" i="6"/>
  <c r="G24" i="4"/>
  <c r="E24" i="4"/>
  <c r="D24" i="4"/>
  <c r="C24" i="4"/>
  <c r="F23" i="4"/>
  <c r="F22" i="4"/>
  <c r="F24" i="4"/>
  <c r="F117" i="6"/>
  <c r="G117" i="6"/>
  <c r="G15" i="4" a="1"/>
  <c r="G15" i="4"/>
  <c r="E15" i="4" a="1"/>
  <c r="E15" i="4"/>
  <c r="G7" i="4" a="1"/>
  <c r="G7" i="4"/>
  <c r="D7" i="4" a="1"/>
  <c r="D7" i="4"/>
  <c r="C7" i="4" a="1"/>
  <c r="C7" i="4"/>
  <c r="D166" i="3"/>
  <c r="C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D148" i="3"/>
  <c r="C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D130" i="3"/>
  <c r="C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D112" i="3"/>
  <c r="C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D94" i="3"/>
  <c r="C94" i="3"/>
  <c r="E93" i="3"/>
  <c r="E92" i="3"/>
  <c r="E91" i="3"/>
  <c r="E90" i="3"/>
  <c r="E89" i="3"/>
  <c r="E88" i="3"/>
  <c r="E87" i="3"/>
  <c r="E86" i="3"/>
  <c r="E85" i="3"/>
  <c r="E84" i="3"/>
  <c r="E83" i="3"/>
  <c r="E82" i="3"/>
  <c r="D76" i="3"/>
  <c r="C76" i="3"/>
  <c r="E75" i="3"/>
  <c r="E74" i="3"/>
  <c r="E73" i="3"/>
  <c r="E72" i="3"/>
  <c r="E71" i="3"/>
  <c r="E70" i="3"/>
  <c r="E69" i="3"/>
  <c r="E68" i="3"/>
  <c r="E67" i="3"/>
  <c r="E66" i="3"/>
  <c r="E65" i="3"/>
  <c r="E64" i="3"/>
  <c r="D59" i="3"/>
  <c r="C59" i="3"/>
  <c r="E58" i="3"/>
  <c r="E57" i="3"/>
  <c r="E56" i="3"/>
  <c r="E55" i="3"/>
  <c r="E54" i="3"/>
  <c r="E53" i="3"/>
  <c r="E52" i="3"/>
  <c r="E51" i="3"/>
  <c r="E50" i="3"/>
  <c r="E49" i="3"/>
  <c r="E48" i="3"/>
  <c r="E47" i="3"/>
  <c r="E26" i="3"/>
  <c r="E24" i="3"/>
  <c r="E23" i="3"/>
  <c r="E22" i="3"/>
  <c r="D14" i="3" a="1"/>
  <c r="D14" i="3"/>
  <c r="E13" i="3"/>
  <c r="C14" i="3" a="1"/>
  <c r="C14" i="3"/>
  <c r="E12" i="3"/>
  <c r="E10" i="3"/>
  <c r="E9" i="3"/>
  <c r="E8" i="3"/>
  <c r="E7" i="3"/>
  <c r="G72" i="2"/>
  <c r="E72" i="2"/>
  <c r="D72" i="2"/>
  <c r="C72" i="2"/>
  <c r="F71" i="2"/>
  <c r="F70" i="2"/>
  <c r="F69" i="2"/>
  <c r="F72" i="2"/>
  <c r="G64" i="2"/>
  <c r="E64" i="2"/>
  <c r="D64" i="2"/>
  <c r="C64" i="2"/>
  <c r="G56" i="2"/>
  <c r="E56" i="2"/>
  <c r="D56" i="2"/>
  <c r="C56" i="2"/>
  <c r="F55" i="2"/>
  <c r="F54" i="2"/>
  <c r="F53" i="2"/>
  <c r="F56" i="2"/>
  <c r="F130" i="3"/>
  <c r="G48" i="2"/>
  <c r="E48" i="2"/>
  <c r="D48" i="2"/>
  <c r="C48" i="2"/>
  <c r="F47" i="2"/>
  <c r="F46" i="2"/>
  <c r="F45" i="2"/>
  <c r="G40" i="2"/>
  <c r="E40" i="2"/>
  <c r="D40" i="2"/>
  <c r="C40" i="2"/>
  <c r="F39" i="2"/>
  <c r="F38" i="2"/>
  <c r="F37" i="2"/>
  <c r="G32" i="2"/>
  <c r="E32" i="2"/>
  <c r="D32" i="2"/>
  <c r="C32" i="2"/>
  <c r="F31" i="2"/>
  <c r="F30" i="2"/>
  <c r="F29" i="2"/>
  <c r="G24" i="2"/>
  <c r="E24" i="2"/>
  <c r="D24" i="2"/>
  <c r="C24" i="2"/>
  <c r="F23" i="2"/>
  <c r="F22" i="2"/>
  <c r="F21" i="2"/>
  <c r="F24" i="2"/>
  <c r="F59" i="3"/>
  <c r="G16" i="2" a="1"/>
  <c r="G16" i="2"/>
  <c r="D16" i="2" a="1"/>
  <c r="D16" i="2"/>
  <c r="E78" i="6"/>
  <c r="E72" i="6"/>
  <c r="E63" i="6"/>
  <c r="E47" i="6"/>
  <c r="E25" i="3"/>
  <c r="C27" i="3" a="1"/>
  <c r="C27" i="3"/>
  <c r="E20" i="3"/>
  <c r="F36" i="5"/>
  <c r="D15" i="5" a="1"/>
  <c r="D15" i="5"/>
  <c r="D17" i="5"/>
  <c r="E16" i="2" a="1"/>
  <c r="E16" i="2"/>
  <c r="E21" i="3"/>
  <c r="D41" i="3" a="1"/>
  <c r="D41" i="3"/>
  <c r="D27" i="3" a="1"/>
  <c r="D27" i="3"/>
  <c r="D15" i="4" a="1"/>
  <c r="D15" i="4"/>
  <c r="E7" i="4" a="1"/>
  <c r="E7" i="4"/>
  <c r="E19" i="3"/>
  <c r="E91" i="6"/>
  <c r="E27" i="6"/>
  <c r="F43" i="5"/>
  <c r="C15" i="5" a="1"/>
  <c r="C15" i="5"/>
  <c r="C17" i="5"/>
  <c r="F7" i="5" a="1"/>
  <c r="F7" i="5"/>
  <c r="F14" i="5"/>
  <c r="F15" i="5" a="1"/>
  <c r="F15" i="5"/>
  <c r="F17" i="5"/>
  <c r="F39" i="4"/>
  <c r="F179" i="6"/>
  <c r="G179" i="6"/>
  <c r="F71" i="4"/>
  <c r="F303" i="6"/>
  <c r="F63" i="4"/>
  <c r="F272" i="6"/>
  <c r="G272" i="6"/>
  <c r="F13" i="4"/>
  <c r="F15" i="4" a="1"/>
  <c r="F15" i="4"/>
  <c r="G210" i="6"/>
  <c r="G303" i="6"/>
  <c r="E148" i="6"/>
  <c r="E28" i="6"/>
  <c r="E54" i="6"/>
  <c r="E45" i="6"/>
  <c r="E272" i="6"/>
  <c r="E40" i="6"/>
  <c r="E34" i="6"/>
  <c r="E79" i="6"/>
  <c r="E166" i="3"/>
  <c r="E76" i="3"/>
  <c r="E148" i="3"/>
  <c r="E210" i="6"/>
  <c r="E41" i="6"/>
  <c r="C86" i="6"/>
  <c r="E69" i="6"/>
  <c r="E52" i="6"/>
  <c r="E179" i="6"/>
  <c r="E117" i="6"/>
  <c r="C55" i="6" a="1"/>
  <c r="C55" i="6"/>
  <c r="D86" i="6"/>
  <c r="E75" i="6"/>
  <c r="E81" i="6"/>
  <c r="E76" i="6"/>
  <c r="E70" i="6"/>
  <c r="E241" i="6"/>
  <c r="G148" i="6"/>
  <c r="E64" i="6"/>
  <c r="E86" i="6"/>
  <c r="D55" i="6" a="1"/>
  <c r="D55" i="6"/>
  <c r="E67" i="6"/>
  <c r="E35" i="6"/>
  <c r="E55" i="6" a="1"/>
  <c r="E55" i="6"/>
  <c r="E112" i="3"/>
  <c r="E14" i="3" a="1"/>
  <c r="E14" i="3"/>
  <c r="E59" i="3"/>
  <c r="E130" i="3"/>
  <c r="G130" i="3"/>
  <c r="E27" i="3" a="1"/>
  <c r="E27" i="3"/>
  <c r="E94" i="3"/>
  <c r="G59" i="3"/>
  <c r="F32" i="2"/>
  <c r="F76" i="3"/>
  <c r="G76" i="3"/>
  <c r="F48" i="2"/>
  <c r="F112" i="3"/>
  <c r="G112" i="3"/>
  <c r="F64" i="2"/>
  <c r="F148" i="3"/>
  <c r="G148" i="3"/>
  <c r="F40" i="2"/>
  <c r="F94" i="3"/>
  <c r="G94" i="3"/>
  <c r="C16" i="2" a="1"/>
  <c r="C16" i="2"/>
  <c r="F16" i="2" a="1"/>
  <c r="F16" i="2"/>
  <c r="F15" i="7" a="1"/>
  <c r="F15" i="7"/>
  <c r="E93" i="7"/>
  <c r="E118" i="7"/>
  <c r="F93" i="7"/>
  <c r="G87" i="7"/>
  <c r="F45" i="7"/>
  <c r="G80" i="7"/>
  <c r="G44" i="7"/>
  <c r="G99" i="7"/>
  <c r="G38" i="7"/>
  <c r="G45" i="7"/>
  <c r="E30" i="7" a="1"/>
  <c r="E30" i="7"/>
  <c r="G92" i="7"/>
  <c r="G68" i="7"/>
  <c r="E57" i="7"/>
  <c r="G56" i="7"/>
  <c r="G57" i="7"/>
  <c r="D45" i="7"/>
  <c r="G75" i="7"/>
  <c r="C69" i="7"/>
  <c r="E45" i="7"/>
  <c r="D69" i="7"/>
  <c r="C24" i="7" a="1"/>
  <c r="C24" i="7"/>
  <c r="D24" i="7" a="1"/>
  <c r="D24" i="7"/>
  <c r="C57" i="7"/>
  <c r="F30" i="7" a="1"/>
  <c r="F30" i="7"/>
  <c r="F31" i="7"/>
  <c r="D57" i="7"/>
  <c r="G29" i="7"/>
  <c r="C16" i="7"/>
  <c r="G22" i="7"/>
  <c r="C93" i="7"/>
  <c r="D16" i="7"/>
  <c r="G63" i="7"/>
  <c r="E69" i="7"/>
  <c r="E16" i="7"/>
  <c r="G23" i="7"/>
  <c r="D93" i="7"/>
  <c r="G117" i="7"/>
  <c r="G118" i="7"/>
  <c r="G105" i="7"/>
  <c r="C81" i="7"/>
  <c r="D81" i="7"/>
  <c r="C118" i="7"/>
  <c r="G27" i="7"/>
  <c r="E81" i="7"/>
  <c r="D118" i="7"/>
  <c r="G21" i="7"/>
  <c r="F9" i="7" a="1"/>
  <c r="F9" i="7"/>
  <c r="D30" i="7" a="1"/>
  <c r="D30" i="7"/>
  <c r="C45" i="7"/>
  <c r="E105" i="7"/>
  <c r="E24" i="7" a="1"/>
  <c r="E24" i="7"/>
  <c r="G28" i="7"/>
  <c r="C30" i="7" a="1"/>
  <c r="C30" i="7"/>
  <c r="F16" i="7"/>
  <c r="G69" i="7"/>
  <c r="G81" i="7"/>
  <c r="E31" i="7"/>
  <c r="G93" i="7"/>
  <c r="D31" i="7"/>
  <c r="G24" i="7" a="1"/>
  <c r="G24" i="7"/>
  <c r="C31" i="7"/>
  <c r="G30" i="7" a="1"/>
  <c r="G30" i="7"/>
  <c r="G31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<sst xmlns="http://schemas.openxmlformats.org/spreadsheetml/2006/main" count="743" uniqueCount="66">
  <si>
    <t>Governmental Activities</t>
  </si>
  <si>
    <t>Additions</t>
  </si>
  <si>
    <t>Deductions</t>
  </si>
  <si>
    <t>Buildings</t>
  </si>
  <si>
    <t>Equipment</t>
  </si>
  <si>
    <t>Total right to use lease assets</t>
  </si>
  <si>
    <t>Less accumulated amortization</t>
  </si>
  <si>
    <t>Total accumulated amortization</t>
  </si>
  <si>
    <t>Total right to use lease assets, net</t>
  </si>
  <si>
    <t>Business-type Activities</t>
  </si>
  <si>
    <t>Land</t>
  </si>
  <si>
    <t>Business-type Activities - Transit</t>
  </si>
  <si>
    <t>Total lease assets</t>
  </si>
  <si>
    <t>Total lease assets, net</t>
  </si>
  <si>
    <t>Business-types Activities - Solid Waste</t>
  </si>
  <si>
    <t>Business-types Activities - Seaport</t>
  </si>
  <si>
    <t>Business-types Activities - Aviation</t>
  </si>
  <si>
    <t>Business-types Activities - Public Health Trust</t>
  </si>
  <si>
    <t>Business-types Activities - Rickenbacker Causeway - N/A</t>
  </si>
  <si>
    <t>Amount due within one year</t>
  </si>
  <si>
    <t>Total lease liabilities</t>
  </si>
  <si>
    <t>Business-type Activities-Transit</t>
  </si>
  <si>
    <t>Business-type Activities-Solid Waste</t>
  </si>
  <si>
    <t>Business-type Activities-Seaport</t>
  </si>
  <si>
    <t>Business-type Activities-Aviation</t>
  </si>
  <si>
    <t>Business-type Activities-PHT</t>
  </si>
  <si>
    <t>Business-type Activities-Rickenbacker-N/A</t>
  </si>
  <si>
    <t>Principal</t>
  </si>
  <si>
    <t>Interest</t>
  </si>
  <si>
    <t>Total</t>
  </si>
  <si>
    <t>Year ending September 30,</t>
  </si>
  <si>
    <t>Liab RF</t>
  </si>
  <si>
    <t>Var</t>
  </si>
  <si>
    <t>Govermental Activities</t>
  </si>
  <si>
    <t>Total lease receivables</t>
  </si>
  <si>
    <t>Business-type Activities-Rickenbacker</t>
  </si>
  <si>
    <t>Total deferred inflows</t>
  </si>
  <si>
    <t>Business-type Activities-WASD</t>
  </si>
  <si>
    <t>Note: Please find your department below. If your department is not listed below, please add a table to report your balances.</t>
  </si>
  <si>
    <t>Vehicles</t>
  </si>
  <si>
    <t>Balance at October 1, 2025</t>
  </si>
  <si>
    <t>Balance at September 30, 2026</t>
  </si>
  <si>
    <t>Vehicle</t>
  </si>
  <si>
    <t>Adjustments</t>
  </si>
  <si>
    <t xml:space="preserve">Business-types Activities - Water and Sewer </t>
  </si>
  <si>
    <t>2032-2036</t>
  </si>
  <si>
    <t>2037-2041</t>
  </si>
  <si>
    <t>2042-2046</t>
  </si>
  <si>
    <t>2047-2051</t>
  </si>
  <si>
    <t>2052-2056</t>
  </si>
  <si>
    <t>2057-2061</t>
  </si>
  <si>
    <t>2062-2066</t>
  </si>
  <si>
    <t>2067-2071</t>
  </si>
  <si>
    <t>2072-2076</t>
  </si>
  <si>
    <t>2077-2081</t>
  </si>
  <si>
    <t>2082-2086</t>
  </si>
  <si>
    <t>2087-2091</t>
  </si>
  <si>
    <t>2092-2096</t>
  </si>
  <si>
    <t>2097-2101</t>
  </si>
  <si>
    <t>2102-2106</t>
  </si>
  <si>
    <t>2107-2111</t>
  </si>
  <si>
    <t>2112-2116</t>
  </si>
  <si>
    <t>2117-2121</t>
  </si>
  <si>
    <t>2122-2126</t>
  </si>
  <si>
    <t>2127-2131</t>
  </si>
  <si>
    <t>2132-2136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</si>
</sst>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;\-0;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96">
    <xf numFmtId="0" fontId="0" fillId="0" borderId="0" xfId="0"/>
    <xf numFmtId="164" fontId="3" fillId="0" borderId="0" xfId="1" applyNumberFormat="1" applyFont="1"/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5" fontId="3" fillId="0" borderId="0" xfId="2" applyNumberFormat="1" applyFont="1"/>
    <xf numFmtId="165" fontId="3" fillId="0" borderId="0" xfId="2" applyNumberFormat="1" applyFont="1" applyAlignment="1">
      <alignment horizontal="center" wrapText="1"/>
    </xf>
    <xf numFmtId="165" fontId="3" fillId="0" borderId="2" xfId="2" applyNumberFormat="1" applyFont="1" applyFill="1" applyBorder="1"/>
    <xf numFmtId="165" fontId="3" fillId="0" borderId="0" xfId="0" applyNumberFormat="1" applyFont="1"/>
    <xf numFmtId="165" fontId="3" fillId="0" borderId="3" xfId="2" applyNumberFormat="1" applyFont="1" applyFill="1" applyBorder="1"/>
    <xf numFmtId="165" fontId="3" fillId="0" borderId="2" xfId="0" applyNumberFormat="1" applyFont="1" applyBorder="1"/>
    <xf numFmtId="164" fontId="3" fillId="0" borderId="0" xfId="1" applyNumberFormat="1" applyFont="1" applyAlignment="1">
      <alignment horizontal="center" vertical="center" wrapText="1"/>
    </xf>
    <xf numFmtId="165" fontId="3" fillId="0" borderId="0" xfId="2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5" fontId="3" fillId="0" borderId="0" xfId="2" applyNumberFormat="1" applyFont="1" applyAlignment="1">
      <alignment horizontal="center"/>
    </xf>
    <xf numFmtId="38" fontId="3" fillId="0" borderId="0" xfId="0" applyNumberFormat="1" applyFont="1"/>
    <xf numFmtId="38" fontId="3" fillId="0" borderId="4" xfId="0" applyNumberFormat="1" applyFont="1" applyBorder="1"/>
    <xf numFmtId="164" fontId="3" fillId="0" borderId="0" xfId="1" applyNumberFormat="1" applyFont="1" applyAlignment="1">
      <alignment horizontal="center"/>
    </xf>
    <xf numFmtId="38" fontId="3" fillId="0" borderId="0" xfId="1" applyNumberFormat="1" applyFont="1" applyBorder="1"/>
    <xf numFmtId="0" fontId="3" fillId="0" borderId="1" xfId="0" applyFont="1" applyBorder="1" applyAlignment="1">
      <alignment horizontal="center" vertical="center" wrapText="1"/>
    </xf>
    <xf numFmtId="165" fontId="3" fillId="0" borderId="0" xfId="2" applyNumberFormat="1" applyFont="1" applyFill="1"/>
    <xf numFmtId="165" fontId="3" fillId="0" borderId="0" xfId="2" applyNumberFormat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center" wrapText="1"/>
    </xf>
    <xf numFmtId="165" fontId="3" fillId="0" borderId="0" xfId="2" applyNumberFormat="1" applyFont="1" applyBorder="1" applyAlignment="1">
      <alignment horizontal="center" vertical="center" wrapText="1"/>
    </xf>
    <xf numFmtId="166" fontId="3" fillId="0" borderId="0" xfId="2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 wrapText="1"/>
    </xf>
    <xf numFmtId="166" fontId="3" fillId="0" borderId="0" xfId="1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/>
    </xf>
    <xf numFmtId="165" fontId="3" fillId="0" borderId="2" xfId="2" applyNumberFormat="1" applyFont="1" applyBorder="1"/>
    <xf numFmtId="164" fontId="3" fillId="0" borderId="0" xfId="1" applyNumberFormat="1" applyFont="1" applyBorder="1"/>
    <xf numFmtId="165" fontId="3" fillId="0" borderId="0" xfId="2" applyNumberFormat="1" applyFont="1" applyBorder="1"/>
    <xf numFmtId="43" fontId="3" fillId="0" borderId="0" xfId="1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3" fillId="0" borderId="0" xfId="1" applyNumberFormat="1" applyFont="1" applyFill="1"/>
    <xf numFmtId="164" fontId="6" fillId="0" borderId="0" xfId="1" applyNumberFormat="1" applyFont="1" applyFill="1"/>
    <xf numFmtId="164" fontId="3" fillId="0" borderId="2" xfId="1" applyNumberFormat="1" applyFont="1" applyFill="1" applyBorder="1"/>
    <xf numFmtId="164" fontId="3" fillId="0" borderId="0" xfId="0" applyNumberFormat="1" applyFont="1"/>
    <xf numFmtId="0" fontId="4" fillId="0" borderId="0" xfId="0" applyFont="1" applyAlignment="1">
      <alignment horizontal="center" vertical="center"/>
    </xf>
    <xf numFmtId="164" fontId="3" fillId="0" borderId="0" xfId="1" applyNumberFormat="1" applyFont="1" applyFill="1" applyBorder="1"/>
    <xf numFmtId="164" fontId="6" fillId="0" borderId="0" xfId="1" applyNumberFormat="1" applyFont="1" applyFill="1" applyBorder="1"/>
    <xf numFmtId="166" fontId="3" fillId="0" borderId="0" xfId="1" applyNumberFormat="1" applyFont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6" fontId="3" fillId="0" borderId="0" xfId="1" applyNumberFormat="1" applyFont="1"/>
    <xf numFmtId="164" fontId="3" fillId="0" borderId="0" xfId="0" applyNumberFormat="1" applyFont="1" applyAlignment="1">
      <alignment horizontal="center" wrapText="1"/>
    </xf>
    <xf numFmtId="166" fontId="3" fillId="0" borderId="2" xfId="1" applyNumberFormat="1" applyFont="1" applyFill="1" applyBorder="1"/>
    <xf numFmtId="41" fontId="3" fillId="0" borderId="0" xfId="0" applyNumberFormat="1" applyFont="1"/>
    <xf numFmtId="165" fontId="3" fillId="0" borderId="0" xfId="2" applyNumberFormat="1" applyFont="1" applyFill="1" applyAlignment="1">
      <alignment horizontal="center" vertical="center" wrapText="1"/>
    </xf>
    <xf numFmtId="165" fontId="3" fillId="0" borderId="0" xfId="2" applyNumberFormat="1" applyFont="1" applyFill="1" applyAlignment="1">
      <alignment horizontal="center"/>
    </xf>
    <xf numFmtId="165" fontId="3" fillId="0" borderId="0" xfId="2" applyNumberFormat="1" applyFont="1" applyFill="1" applyBorder="1" applyAlignment="1">
      <alignment horizontal="center" wrapText="1"/>
    </xf>
    <xf numFmtId="164" fontId="3" fillId="0" borderId="0" xfId="1" applyNumberFormat="1" applyFont="1" applyFill="1" applyBorder="1" applyAlignment="1">
      <alignment horizontal="center" wrapText="1"/>
    </xf>
    <xf numFmtId="165" fontId="3" fillId="0" borderId="0" xfId="2" applyNumberFormat="1" applyFont="1" applyFill="1" applyBorder="1" applyAlignment="1">
      <alignment horizontal="center" vertical="center" wrapText="1"/>
    </xf>
    <xf numFmtId="165" fontId="3" fillId="0" borderId="0" xfId="2" applyNumberFormat="1" applyFont="1" applyFill="1" applyBorder="1" applyAlignment="1">
      <alignment horizontal="center"/>
    </xf>
    <xf numFmtId="166" fontId="3" fillId="0" borderId="2" xfId="2" applyNumberFormat="1" applyFont="1" applyFill="1" applyBorder="1"/>
    <xf numFmtId="164" fontId="3" fillId="0" borderId="0" xfId="2" applyNumberFormat="1" applyFont="1" applyBorder="1" applyAlignment="1">
      <alignment horizont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164" fontId="5" fillId="0" borderId="0" xfId="1" applyNumberFormat="1" applyFont="1"/>
    <xf numFmtId="165" fontId="3" fillId="2" borderId="0" xfId="2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center" wrapText="1"/>
    </xf>
    <xf numFmtId="164" fontId="9" fillId="0" borderId="0" xfId="1" applyNumberFormat="1" applyFont="1" applyFill="1" applyAlignment="1">
      <alignment horizontal="center" wrapText="1"/>
    </xf>
    <xf numFmtId="165" fontId="3" fillId="0" borderId="4" xfId="2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3"/>
    <xf numFmtId="165" fontId="3" fillId="0" borderId="3" xfId="2" applyNumberFormat="1" applyFont="1" applyBorder="1"/>
    <xf numFmtId="165" fontId="3" fillId="0" borderId="0" xfId="2" applyNumberFormat="1" applyFont="1" applyFill="1" applyAlignment="1">
      <alignment horizontal="center" wrapText="1"/>
    </xf>
    <xf numFmtId="44" fontId="3" fillId="0" borderId="0" xfId="2" applyFont="1" applyFill="1" applyAlignment="1">
      <alignment horizontal="center" vertical="center" wrapText="1"/>
    </xf>
    <xf numFmtId="44" fontId="3" fillId="0" borderId="0" xfId="2" applyFont="1" applyFill="1" applyAlignment="1">
      <alignment horizontal="center"/>
    </xf>
    <xf numFmtId="164" fontId="5" fillId="0" borderId="0" xfId="1" applyNumberFormat="1" applyFont="1" applyFill="1"/>
    <xf numFmtId="44" fontId="3" fillId="0" borderId="0" xfId="2" applyFont="1"/>
    <xf numFmtId="43" fontId="3" fillId="0" borderId="0" xfId="2" applyNumberFormat="1" applyFont="1" applyFill="1"/>
    <xf numFmtId="43" fontId="3" fillId="0" borderId="0" xfId="2" applyNumberFormat="1" applyFont="1"/>
    <xf numFmtId="165" fontId="3" fillId="0" borderId="4" xfId="2" applyNumberFormat="1" applyFont="1" applyBorder="1"/>
    <xf numFmtId="165" fontId="9" fillId="0" borderId="0" xfId="2" applyNumberFormat="1" applyFont="1" applyFill="1" applyAlignment="1">
      <alignment horizontal="center" wrapText="1"/>
    </xf>
    <xf numFmtId="43" fontId="9" fillId="0" borderId="0" xfId="2" applyNumberFormat="1" applyFont="1"/>
    <xf numFmtId="38" fontId="9" fillId="0" borderId="4" xfId="0" applyNumberFormat="1" applyFont="1" applyBorder="1"/>
    <xf numFmtId="41" fontId="3" fillId="0" borderId="0" xfId="2" applyNumberFormat="1" applyFont="1"/>
    <xf numFmtId="165" fontId="9" fillId="0" borderId="3" xfId="2" applyNumberFormat="1" applyFont="1" applyBorder="1"/>
    <xf numFmtId="165" fontId="9" fillId="0" borderId="4" xfId="2" applyNumberFormat="1" applyFont="1" applyBorder="1"/>
    <xf numFmtId="165" fontId="9" fillId="0" borderId="0" xfId="2" applyNumberFormat="1" applyFont="1"/>
    <xf numFmtId="0" fontId="8" fillId="0" borderId="0" xfId="0" applyFont="1"/>
    <xf numFmtId="41" fontId="3" fillId="0" borderId="0" xfId="2" applyNumberFormat="1" applyFont="1" applyBorder="1" applyAlignment="1">
      <alignment horizontal="center" vertical="center" wrapText="1"/>
    </xf>
    <xf numFmtId="41" fontId="3" fillId="0" borderId="0" xfId="2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6FD5-65E5-47AF-8096-7582AAFD0A68}">
  <dimension ref="B1:H174"/>
  <sheetViews>
    <sheetView showGridLines="0" zoomScaleNormal="100" workbookViewId="0">
      <selection activeCell="C7" sqref="C7:C13"/>
    </sheetView>
  </sheetViews>
  <sheetFormatPr defaultColWidth="8.81640625" defaultRowHeight="12.5" x14ac:dyDescent="0.25"/>
  <cols>
    <col min="1" max="1" width="4.7265625" style="2" customWidth="1"/>
    <col min="2" max="2" width="30" style="2" customWidth="1"/>
    <col min="3" max="4" width="15.54296875" style="2" customWidth="1"/>
    <col min="5" max="5" width="13.453125" style="2" customWidth="1"/>
    <col min="6" max="6" width="15.453125" style="2" customWidth="1"/>
    <col min="7" max="7" width="19.08984375" style="1" customWidth="1"/>
    <col min="8" max="16384" width="8.81640625" style="2"/>
  </cols>
  <sheetData>
    <row r="1" spans="2:8" x14ac:dyDescent="0.25">
      <c r="B1" s="61" t="s">
        <v>38</v>
      </c>
    </row>
    <row r="2" spans="2:8" x14ac:dyDescent="0.25">
      <c r="B2" s="61"/>
    </row>
    <row r="3" spans="2:8" ht="13" x14ac:dyDescent="0.3">
      <c r="B3" s="91" t="s">
        <v>0</v>
      </c>
      <c r="C3" s="91"/>
      <c r="D3" s="91"/>
      <c r="E3" s="91"/>
      <c r="F3" s="91"/>
      <c r="G3" s="91"/>
    </row>
    <row r="4" spans="2:8" ht="14.5" x14ac:dyDescent="0.35">
      <c r="B4" s="68"/>
      <c r="C4" s="68"/>
      <c r="D4" s="68"/>
      <c r="E4" s="68"/>
      <c r="F4" s="68"/>
      <c r="H4" s="71"/>
    </row>
    <row r="5" spans="2:8" ht="37.5" x14ac:dyDescent="0.25">
      <c r="C5" s="3" t="s">
        <v>40</v>
      </c>
      <c r="D5" s="4" t="s">
        <v>1</v>
      </c>
      <c r="E5" s="4" t="s">
        <v>2</v>
      </c>
      <c r="F5" s="3" t="s">
        <v>41</v>
      </c>
    </row>
    <row r="6" spans="2:8" x14ac:dyDescent="0.25">
      <c r="B6" s="2" t="s">
        <v>3</v>
      </c>
      <c r="C6" s="5">
        <v>180272</v>
      </c>
      <c r="D6" s="6"/>
      <c r="E6" s="6"/>
      <c r="F6" s="6">
        <f>SUM(C6:E6)</f>
        <v>180272</v>
      </c>
    </row>
    <row r="7" spans="2:8" x14ac:dyDescent="0.25">
      <c r="B7" s="2" t="s">
        <v>4</v>
      </c>
      <c r="C7" s="64">
        <v>2630</v>
      </c>
      <c r="D7" s="64"/>
      <c r="E7" s="64"/>
      <c r="F7" s="6">
        <f>SUM(C7:E7)</f>
        <v>2630</v>
      </c>
    </row>
    <row r="8" spans="2:8" x14ac:dyDescent="0.25">
      <c r="B8" s="2" t="s">
        <v>42</v>
      </c>
      <c r="C8" s="64">
        <v>0</v>
      </c>
      <c r="D8" s="64"/>
      <c r="E8" s="64"/>
      <c r="F8" s="65">
        <v>0</v>
      </c>
    </row>
    <row r="9" spans="2:8" ht="13" thickBot="1" x14ac:dyDescent="0.3">
      <c r="B9" s="2" t="s">
        <v>5</v>
      </c>
      <c r="C9" s="7" cm="1">
        <f t="array" ref="C9">SUM(ROUND(C6:C8,0))</f>
        <v>182902</v>
      </c>
      <c r="D9" s="7" cm="1">
        <f t="array" ref="D9">SUM(ROUND(D6:D8,0))</f>
        <v>0</v>
      </c>
      <c r="E9" s="7" cm="1">
        <f t="array" ref="E9">SUM(ROUND(E6:E8,0))</f>
        <v>0</v>
      </c>
      <c r="F9" s="7" cm="1">
        <f t="array" ref="F9">SUM(ROUND(F6:F8,0))</f>
        <v>182902</v>
      </c>
    </row>
    <row r="10" spans="2:8" x14ac:dyDescent="0.25">
      <c r="C10" s="8"/>
      <c r="D10" s="8"/>
      <c r="E10" s="8"/>
      <c r="F10" s="8"/>
    </row>
    <row r="11" spans="2:8" ht="14.5" x14ac:dyDescent="0.35">
      <c r="B11" s="2" t="s">
        <v>6</v>
      </c>
      <c r="C11" s="8"/>
      <c r="D11" s="8"/>
      <c r="E11" s="8"/>
      <c r="F11" s="8"/>
      <c r="H11" s="71"/>
    </row>
    <row r="12" spans="2:8" x14ac:dyDescent="0.25">
      <c r="B12" s="2" t="s">
        <v>3</v>
      </c>
      <c r="C12" s="6">
        <v>-40526</v>
      </c>
      <c r="D12" s="5"/>
      <c r="E12" s="8"/>
      <c r="F12" s="6">
        <f>SUM(C12:E12)</f>
        <v>-40526</v>
      </c>
    </row>
    <row r="13" spans="2:8" x14ac:dyDescent="0.25">
      <c r="B13" s="2" t="s">
        <v>4</v>
      </c>
      <c r="C13" s="64">
        <v>-1229</v>
      </c>
      <c r="D13" s="64"/>
      <c r="E13" s="64"/>
      <c r="F13" s="6">
        <f>SUM(C13:E13)</f>
        <v>-1229</v>
      </c>
    </row>
    <row r="14" spans="2:8" x14ac:dyDescent="0.25">
      <c r="B14" s="2" t="s">
        <v>42</v>
      </c>
      <c r="C14" s="64">
        <v>0</v>
      </c>
      <c r="D14" s="64"/>
      <c r="E14" s="64"/>
      <c r="F14" s="6">
        <f>SUM(C14:E14)</f>
        <v>0</v>
      </c>
    </row>
    <row r="15" spans="2:8" x14ac:dyDescent="0.25">
      <c r="B15" s="2" t="s">
        <v>7</v>
      </c>
      <c r="C15" s="9" cm="1">
        <f t="array" ref="C15">SUM(ROUND(C12:C14,0))</f>
        <v>-41755</v>
      </c>
      <c r="D15" s="9" cm="1">
        <f t="array" ref="D15">SUM(ROUND(D12:D14,0))</f>
        <v>0</v>
      </c>
      <c r="E15" s="72" cm="1">
        <f t="array" ref="E15">SUM(ROUND(E12:E14,0))</f>
        <v>0</v>
      </c>
      <c r="F15" s="9" cm="1">
        <f t="array" ref="F15">SUM(ROUND(F12:F14,0))</f>
        <v>-41755</v>
      </c>
    </row>
    <row r="16" spans="2:8" ht="13" thickBot="1" x14ac:dyDescent="0.3">
      <c r="B16" s="2" t="s">
        <v>8</v>
      </c>
      <c r="C16" s="10">
        <f>+C9+C15</f>
        <v>141147</v>
      </c>
      <c r="D16" s="10">
        <f>+D9+D15</f>
        <v>0</v>
      </c>
      <c r="E16" s="7">
        <f>+E9+E15</f>
        <v>0</v>
      </c>
      <c r="F16" s="10">
        <f>+F9+F15</f>
        <v>141147</v>
      </c>
    </row>
    <row r="18" spans="2:7" ht="13" x14ac:dyDescent="0.3">
      <c r="B18" s="93" t="s">
        <v>9</v>
      </c>
      <c r="C18" s="93"/>
      <c r="D18" s="93"/>
      <c r="E18" s="93"/>
      <c r="F18" s="93"/>
      <c r="G18" s="93"/>
    </row>
    <row r="19" spans="2:7" ht="13" x14ac:dyDescent="0.3">
      <c r="B19" s="69"/>
      <c r="C19" s="69"/>
      <c r="D19" s="69"/>
      <c r="E19" s="69"/>
      <c r="F19" s="69"/>
    </row>
    <row r="20" spans="2:7" ht="25" x14ac:dyDescent="0.25">
      <c r="C20" s="21" t="s">
        <v>40</v>
      </c>
      <c r="D20" s="4" t="s">
        <v>1</v>
      </c>
      <c r="E20" s="4" t="s">
        <v>2</v>
      </c>
      <c r="F20" s="4" t="s">
        <v>43</v>
      </c>
      <c r="G20" s="3" t="s">
        <v>41</v>
      </c>
    </row>
    <row r="21" spans="2:7" x14ac:dyDescent="0.25">
      <c r="B21" s="2" t="s">
        <v>10</v>
      </c>
      <c r="C21" s="73">
        <v>330</v>
      </c>
      <c r="D21" s="74"/>
      <c r="E21" s="74"/>
      <c r="F21" s="8"/>
      <c r="G21" s="73">
        <f>SUM(C21:F21)</f>
        <v>330</v>
      </c>
    </row>
    <row r="22" spans="2:7" x14ac:dyDescent="0.25">
      <c r="B22" s="2" t="s">
        <v>3</v>
      </c>
      <c r="C22" s="64">
        <v>75530</v>
      </c>
      <c r="D22" s="64"/>
      <c r="E22" s="64"/>
      <c r="G22" s="64">
        <f>SUM(C22:F22)</f>
        <v>75530</v>
      </c>
    </row>
    <row r="23" spans="2:7" x14ac:dyDescent="0.25">
      <c r="B23" s="2" t="s">
        <v>4</v>
      </c>
      <c r="C23" s="64">
        <v>30902</v>
      </c>
      <c r="D23" s="64"/>
      <c r="E23" s="64"/>
      <c r="F23" s="64"/>
      <c r="G23" s="64">
        <f>SUM(C23:F23)</f>
        <v>30902</v>
      </c>
    </row>
    <row r="24" spans="2:7" ht="13" thickBot="1" x14ac:dyDescent="0.3">
      <c r="B24" s="2" t="s">
        <v>5</v>
      </c>
      <c r="C24" s="7" cm="1">
        <f t="array" ref="C24">SUM(ROUND(C21:C23,0))</f>
        <v>106762</v>
      </c>
      <c r="D24" s="7" cm="1">
        <f t="array" ref="D24">SUM(ROUND(D21:D23,0))</f>
        <v>0</v>
      </c>
      <c r="E24" s="7" cm="1">
        <f t="array" ref="E24">SUM(ROUND(E21:E23,0))</f>
        <v>0</v>
      </c>
      <c r="F24" s="7" cm="1">
        <f t="array" ref="F24">SUM(ROUND(F21:F23,0))</f>
        <v>0</v>
      </c>
      <c r="G24" s="7" cm="1">
        <f t="array" ref="G24">SUM(ROUND(G21:G23,0))</f>
        <v>106762</v>
      </c>
    </row>
    <row r="25" spans="2:7" x14ac:dyDescent="0.25">
      <c r="G25" s="8"/>
    </row>
    <row r="26" spans="2:7" x14ac:dyDescent="0.25">
      <c r="B26" s="2" t="s">
        <v>6</v>
      </c>
      <c r="G26" s="8"/>
    </row>
    <row r="27" spans="2:7" x14ac:dyDescent="0.25">
      <c r="B27" s="2" t="s">
        <v>10</v>
      </c>
      <c r="C27" s="49">
        <v>-193</v>
      </c>
      <c r="D27" s="49"/>
      <c r="E27" s="49"/>
      <c r="F27" s="49"/>
      <c r="G27" s="49">
        <f>SUM(C27:F27)</f>
        <v>-193</v>
      </c>
    </row>
    <row r="28" spans="2:7" x14ac:dyDescent="0.25">
      <c r="B28" s="2" t="s">
        <v>3</v>
      </c>
      <c r="C28" s="64">
        <v>-21814</v>
      </c>
      <c r="D28" s="64"/>
      <c r="E28" s="64"/>
      <c r="F28" s="64"/>
      <c r="G28" s="49">
        <f t="shared" ref="G28:G29" si="0">SUM(C28:F28)</f>
        <v>-21814</v>
      </c>
    </row>
    <row r="29" spans="2:7" x14ac:dyDescent="0.25">
      <c r="B29" s="2" t="s">
        <v>4</v>
      </c>
      <c r="C29" s="64">
        <v>-7678</v>
      </c>
      <c r="D29" s="64"/>
      <c r="E29" s="64"/>
      <c r="F29" s="64"/>
      <c r="G29" s="49">
        <f t="shared" si="0"/>
        <v>-7678</v>
      </c>
    </row>
    <row r="30" spans="2:7" ht="13" thickBot="1" x14ac:dyDescent="0.3">
      <c r="B30" s="2" t="s">
        <v>7</v>
      </c>
      <c r="C30" s="7" cm="1">
        <f t="array" ref="C30">SUM(ROUND(C27:C29,0))</f>
        <v>-29685</v>
      </c>
      <c r="D30" s="7" cm="1">
        <f t="array" ref="D30">SUM(ROUND(D27:D29,0))</f>
        <v>0</v>
      </c>
      <c r="E30" s="7" cm="1">
        <f t="array" ref="E30">SUM(ROUND(E27:E29,0))</f>
        <v>0</v>
      </c>
      <c r="F30" s="7" cm="1">
        <f t="array" ref="F30">SUM(ROUND(F27:F29,0))</f>
        <v>0</v>
      </c>
      <c r="G30" s="7" cm="1">
        <f t="array" ref="G30">SUM(ROUND(G27:G29,0))</f>
        <v>-29685</v>
      </c>
    </row>
    <row r="31" spans="2:7" ht="13" thickBot="1" x14ac:dyDescent="0.3">
      <c r="B31" s="2" t="s">
        <v>8</v>
      </c>
      <c r="C31" s="67">
        <f>+C24+C30</f>
        <v>77077</v>
      </c>
      <c r="D31" s="67">
        <f t="shared" ref="D31:F31" si="1">+D24+D30</f>
        <v>0</v>
      </c>
      <c r="E31" s="67">
        <f t="shared" si="1"/>
        <v>0</v>
      </c>
      <c r="F31" s="67">
        <f t="shared" si="1"/>
        <v>0</v>
      </c>
      <c r="G31" s="67">
        <f>+G24+G30</f>
        <v>77077</v>
      </c>
    </row>
    <row r="32" spans="2:7" ht="13" thickTop="1" x14ac:dyDescent="0.25">
      <c r="C32" s="8"/>
      <c r="D32" s="8"/>
      <c r="E32" s="8"/>
      <c r="G32" s="36"/>
    </row>
    <row r="33" spans="2:7" ht="13" x14ac:dyDescent="0.3">
      <c r="B33" s="93" t="s">
        <v>11</v>
      </c>
      <c r="C33" s="93"/>
      <c r="D33" s="93"/>
      <c r="E33" s="93"/>
      <c r="F33" s="93"/>
      <c r="G33" s="93"/>
    </row>
    <row r="34" spans="2:7" ht="25" x14ac:dyDescent="0.25">
      <c r="C34" s="14" t="s">
        <v>40</v>
      </c>
      <c r="D34" s="13" t="s">
        <v>1</v>
      </c>
      <c r="E34" s="13" t="s">
        <v>2</v>
      </c>
      <c r="F34" s="13" t="s">
        <v>43</v>
      </c>
      <c r="G34" s="15" t="s">
        <v>41</v>
      </c>
    </row>
    <row r="35" spans="2:7" x14ac:dyDescent="0.25">
      <c r="B35" s="2" t="s">
        <v>10</v>
      </c>
      <c r="C35" s="49">
        <v>330</v>
      </c>
      <c r="D35" s="50"/>
      <c r="E35" s="75"/>
      <c r="F35" s="50"/>
      <c r="G35" s="73">
        <f>SUM(C35:F35)</f>
        <v>330</v>
      </c>
    </row>
    <row r="36" spans="2:7" x14ac:dyDescent="0.25">
      <c r="B36" s="2" t="s">
        <v>3</v>
      </c>
      <c r="C36" s="78">
        <v>0</v>
      </c>
      <c r="D36" s="79"/>
      <c r="E36" s="79"/>
      <c r="F36" s="79"/>
      <c r="G36" s="65">
        <f>SUM(C36:F36)</f>
        <v>0</v>
      </c>
    </row>
    <row r="37" spans="2:7" x14ac:dyDescent="0.25">
      <c r="B37" s="2" t="s">
        <v>4</v>
      </c>
      <c r="C37" s="79">
        <v>0</v>
      </c>
      <c r="D37" s="79"/>
      <c r="E37" s="79"/>
      <c r="F37" s="79"/>
      <c r="G37" s="65">
        <f>SUM(C37:F37)</f>
        <v>0</v>
      </c>
    </row>
    <row r="38" spans="2:7" ht="13" thickBot="1" x14ac:dyDescent="0.3">
      <c r="B38" s="2" t="s">
        <v>12</v>
      </c>
      <c r="C38" s="80">
        <f>SUM(C35:C37)</f>
        <v>330</v>
      </c>
      <c r="D38" s="80">
        <f t="shared" ref="D38:F38" si="2">SUM(D35:D37)</f>
        <v>0</v>
      </c>
      <c r="E38" s="80">
        <f t="shared" si="2"/>
        <v>0</v>
      </c>
      <c r="F38" s="80">
        <f t="shared" si="2"/>
        <v>0</v>
      </c>
      <c r="G38" s="18">
        <f>SUM(G35:G37)</f>
        <v>330</v>
      </c>
    </row>
    <row r="39" spans="2:7" ht="13" thickTop="1" x14ac:dyDescent="0.25">
      <c r="C39" s="17"/>
      <c r="D39" s="17"/>
      <c r="E39" s="17"/>
      <c r="F39" s="17"/>
      <c r="G39" s="17"/>
    </row>
    <row r="40" spans="2:7" x14ac:dyDescent="0.25">
      <c r="B40" s="2" t="s">
        <v>6</v>
      </c>
      <c r="C40" s="17"/>
      <c r="D40" s="17"/>
      <c r="E40" s="17"/>
      <c r="F40" s="17"/>
      <c r="G40" s="17"/>
    </row>
    <row r="41" spans="2:7" x14ac:dyDescent="0.25">
      <c r="B41" s="2" t="s">
        <v>10</v>
      </c>
      <c r="C41" s="5">
        <v>-193</v>
      </c>
      <c r="D41" s="87"/>
      <c r="E41" s="87"/>
      <c r="F41" s="87"/>
      <c r="G41" s="81">
        <f>SUM(C41:F41)</f>
        <v>-193</v>
      </c>
    </row>
    <row r="42" spans="2:7" x14ac:dyDescent="0.25">
      <c r="B42" s="2" t="s">
        <v>3</v>
      </c>
      <c r="C42" s="82">
        <v>0</v>
      </c>
      <c r="D42" s="87"/>
      <c r="E42" s="87"/>
      <c r="F42" s="87"/>
      <c r="G42" s="66">
        <f>SUM(C42:F42)</f>
        <v>0</v>
      </c>
    </row>
    <row r="43" spans="2:7" x14ac:dyDescent="0.25">
      <c r="B43" s="2" t="s">
        <v>4</v>
      </c>
      <c r="C43" s="82">
        <v>0</v>
      </c>
      <c r="D43" s="87"/>
      <c r="E43" s="87"/>
      <c r="F43" s="87"/>
      <c r="G43" s="66">
        <f>SUM(C43:F43)</f>
        <v>0</v>
      </c>
    </row>
    <row r="44" spans="2:7" x14ac:dyDescent="0.25">
      <c r="B44" s="2" t="s">
        <v>7</v>
      </c>
      <c r="C44" s="85">
        <f>SUM(C41:C43)</f>
        <v>-193</v>
      </c>
      <c r="D44" s="85">
        <f t="shared" ref="D44:E44" si="3">SUM(D41:D43)</f>
        <v>0</v>
      </c>
      <c r="E44" s="85">
        <f t="shared" si="3"/>
        <v>0</v>
      </c>
      <c r="F44" s="85">
        <f t="shared" ref="F44" si="4">SUM(F41:F43)</f>
        <v>0</v>
      </c>
      <c r="G44" s="72">
        <f t="shared" ref="G44" si="5">SUM(G41:G43)</f>
        <v>-193</v>
      </c>
    </row>
    <row r="45" spans="2:7" ht="13" thickBot="1" x14ac:dyDescent="0.3">
      <c r="B45" s="2" t="s">
        <v>13</v>
      </c>
      <c r="C45" s="86">
        <f>+C38+C44</f>
        <v>137</v>
      </c>
      <c r="D45" s="86">
        <f>+D38+D44</f>
        <v>0</v>
      </c>
      <c r="E45" s="86">
        <f t="shared" ref="E45:F45" si="6">+E38+E44</f>
        <v>0</v>
      </c>
      <c r="F45" s="86">
        <f t="shared" si="6"/>
        <v>0</v>
      </c>
      <c r="G45" s="83">
        <f>+G38+G44</f>
        <v>137</v>
      </c>
    </row>
    <row r="46" spans="2:7" ht="13" thickTop="1" x14ac:dyDescent="0.25">
      <c r="D46" s="79"/>
      <c r="E46" s="79"/>
      <c r="F46" s="79"/>
      <c r="G46" s="36"/>
    </row>
    <row r="47" spans="2:7" ht="13" x14ac:dyDescent="0.3">
      <c r="B47" s="93" t="s">
        <v>14</v>
      </c>
      <c r="C47" s="93"/>
      <c r="D47" s="93"/>
      <c r="E47" s="93"/>
      <c r="F47" s="93"/>
      <c r="G47" s="93"/>
    </row>
    <row r="48" spans="2:7" ht="25" x14ac:dyDescent="0.25">
      <c r="C48" s="14" t="s">
        <v>40</v>
      </c>
      <c r="D48" s="13" t="s">
        <v>1</v>
      </c>
      <c r="E48" s="13" t="s">
        <v>2</v>
      </c>
      <c r="F48" s="13" t="s">
        <v>43</v>
      </c>
      <c r="G48" s="15" t="s">
        <v>41</v>
      </c>
    </row>
    <row r="49" spans="2:7" x14ac:dyDescent="0.25">
      <c r="B49" s="2" t="s">
        <v>3</v>
      </c>
      <c r="C49" s="22">
        <v>2019</v>
      </c>
      <c r="D49" s="77"/>
      <c r="E49" s="77"/>
      <c r="F49" s="77"/>
      <c r="G49" s="5">
        <f>SUM(C49:E49)</f>
        <v>2019</v>
      </c>
    </row>
    <row r="50" spans="2:7" x14ac:dyDescent="0.25">
      <c r="B50" s="2" t="s">
        <v>4</v>
      </c>
      <c r="C50" s="5"/>
      <c r="D50" s="5"/>
      <c r="E50" s="5"/>
      <c r="F50" s="5"/>
      <c r="G50" s="5">
        <f>SUM(C50:E50)</f>
        <v>0</v>
      </c>
    </row>
    <row r="51" spans="2:7" ht="13" thickBot="1" x14ac:dyDescent="0.3">
      <c r="B51" s="2" t="s">
        <v>12</v>
      </c>
      <c r="C51" s="80">
        <f>SUM(C49:C50)</f>
        <v>2019</v>
      </c>
      <c r="D51" s="80">
        <f t="shared" ref="D51:E51" si="7">SUM(D49:D50)</f>
        <v>0</v>
      </c>
      <c r="E51" s="80">
        <f t="shared" si="7"/>
        <v>0</v>
      </c>
      <c r="F51" s="80"/>
      <c r="G51" s="80">
        <f t="shared" ref="G51" si="8">SUM(G49:G50)</f>
        <v>2019</v>
      </c>
    </row>
    <row r="52" spans="2:7" ht="13" thickTop="1" x14ac:dyDescent="0.25">
      <c r="C52" s="5"/>
      <c r="D52" s="5"/>
      <c r="E52" s="5"/>
      <c r="F52" s="5"/>
      <c r="G52" s="5"/>
    </row>
    <row r="53" spans="2:7" x14ac:dyDescent="0.25">
      <c r="B53" s="2" t="s">
        <v>6</v>
      </c>
      <c r="C53" s="5"/>
      <c r="D53" s="5"/>
      <c r="E53" s="5"/>
      <c r="F53" s="5"/>
      <c r="G53" s="5"/>
    </row>
    <row r="54" spans="2:7" x14ac:dyDescent="0.25">
      <c r="B54" s="2" t="s">
        <v>3</v>
      </c>
      <c r="C54" s="5">
        <v>-2019</v>
      </c>
      <c r="D54" s="5"/>
      <c r="E54" s="5"/>
      <c r="F54" s="5"/>
      <c r="G54" s="5">
        <f>SUM(C54:E54)</f>
        <v>-2019</v>
      </c>
    </row>
    <row r="55" spans="2:7" x14ac:dyDescent="0.25">
      <c r="B55" s="2" t="s">
        <v>4</v>
      </c>
      <c r="C55" s="5"/>
      <c r="D55" s="5"/>
      <c r="E55" s="5"/>
      <c r="F55" s="5"/>
      <c r="G55" s="5">
        <f>SUM(C55:E55)</f>
        <v>0</v>
      </c>
    </row>
    <row r="56" spans="2:7" x14ac:dyDescent="0.25">
      <c r="B56" s="2" t="s">
        <v>7</v>
      </c>
      <c r="C56" s="72">
        <f>SUM(C54:C55)</f>
        <v>-2019</v>
      </c>
      <c r="D56" s="72">
        <f>SUM(D54:D55)</f>
        <v>0</v>
      </c>
      <c r="E56" s="72">
        <f t="shared" ref="E56:F56" si="9">SUM(E54:E55)</f>
        <v>0</v>
      </c>
      <c r="F56" s="72">
        <f t="shared" si="9"/>
        <v>0</v>
      </c>
      <c r="G56" s="72">
        <f t="shared" ref="G56" si="10">SUM(G54:G55)</f>
        <v>-2019</v>
      </c>
    </row>
    <row r="57" spans="2:7" ht="13" thickBot="1" x14ac:dyDescent="0.3">
      <c r="B57" s="2" t="s">
        <v>13</v>
      </c>
      <c r="C57" s="80">
        <f>+C51+C56</f>
        <v>0</v>
      </c>
      <c r="D57" s="80">
        <f t="shared" ref="D57:E57" si="11">+D51+D56</f>
        <v>0</v>
      </c>
      <c r="E57" s="80">
        <f t="shared" si="11"/>
        <v>0</v>
      </c>
      <c r="F57" s="80">
        <f t="shared" ref="F57" si="12">+F51+F56</f>
        <v>0</v>
      </c>
      <c r="G57" s="80">
        <f>+G51+G56</f>
        <v>0</v>
      </c>
    </row>
    <row r="58" spans="2:7" ht="13" thickTop="1" x14ac:dyDescent="0.25">
      <c r="G58" s="76"/>
    </row>
    <row r="59" spans="2:7" ht="13" x14ac:dyDescent="0.3">
      <c r="B59" s="91" t="s">
        <v>15</v>
      </c>
      <c r="C59" s="91"/>
      <c r="D59" s="91"/>
      <c r="E59" s="91"/>
      <c r="F59" s="91"/>
      <c r="G59" s="91"/>
    </row>
    <row r="60" spans="2:7" ht="25" x14ac:dyDescent="0.25">
      <c r="C60" s="14" t="s">
        <v>40</v>
      </c>
      <c r="D60" s="13" t="s">
        <v>1</v>
      </c>
      <c r="E60" s="13" t="s">
        <v>2</v>
      </c>
      <c r="F60" s="13" t="s">
        <v>43</v>
      </c>
      <c r="G60" s="15" t="s">
        <v>41</v>
      </c>
    </row>
    <row r="61" spans="2:7" x14ac:dyDescent="0.25">
      <c r="B61" s="2" t="s">
        <v>3</v>
      </c>
      <c r="C61" s="22">
        <v>2572</v>
      </c>
      <c r="D61" s="5"/>
      <c r="E61" s="5"/>
      <c r="F61" s="5"/>
      <c r="G61" s="5">
        <f>SUM(C61:E61)</f>
        <v>2572</v>
      </c>
    </row>
    <row r="62" spans="2:7" x14ac:dyDescent="0.25">
      <c r="B62" s="2" t="s">
        <v>4</v>
      </c>
      <c r="C62" s="48">
        <v>0</v>
      </c>
      <c r="D62" s="48"/>
      <c r="E62" s="48"/>
      <c r="F62" s="17"/>
      <c r="G62" s="48">
        <f>SUM(C62:E62)</f>
        <v>0</v>
      </c>
    </row>
    <row r="63" spans="2:7" ht="13" thickBot="1" x14ac:dyDescent="0.3">
      <c r="B63" s="2" t="s">
        <v>12</v>
      </c>
      <c r="C63" s="80">
        <f>SUM(C61:C62)</f>
        <v>2572</v>
      </c>
      <c r="D63" s="80">
        <f t="shared" ref="D63:F63" si="13">SUM(D61:D62)</f>
        <v>0</v>
      </c>
      <c r="E63" s="80">
        <f t="shared" si="13"/>
        <v>0</v>
      </c>
      <c r="F63" s="80">
        <f t="shared" si="13"/>
        <v>0</v>
      </c>
      <c r="G63" s="80">
        <f t="shared" ref="G63" si="14">SUM(G61:G62)</f>
        <v>2572</v>
      </c>
    </row>
    <row r="64" spans="2:7" ht="13" thickTop="1" x14ac:dyDescent="0.25">
      <c r="C64" s="17"/>
      <c r="D64" s="17"/>
      <c r="E64" s="17"/>
      <c r="F64" s="17"/>
      <c r="G64" s="17"/>
    </row>
    <row r="65" spans="2:7" x14ac:dyDescent="0.25">
      <c r="B65" s="2" t="s">
        <v>6</v>
      </c>
      <c r="C65" s="17"/>
      <c r="D65" s="17"/>
      <c r="E65" s="17"/>
      <c r="F65" s="17"/>
      <c r="G65" s="17"/>
    </row>
    <row r="66" spans="2:7" x14ac:dyDescent="0.25">
      <c r="B66" s="2" t="s">
        <v>3</v>
      </c>
      <c r="C66" s="5">
        <v>-148</v>
      </c>
      <c r="D66" s="5"/>
      <c r="E66" s="5"/>
      <c r="F66" s="5"/>
      <c r="G66" s="5">
        <f>SUM(C66:E66)</f>
        <v>-148</v>
      </c>
    </row>
    <row r="67" spans="2:7" x14ac:dyDescent="0.25">
      <c r="B67" s="2" t="s">
        <v>4</v>
      </c>
      <c r="C67" s="8">
        <v>0</v>
      </c>
      <c r="D67" s="8"/>
      <c r="E67" s="8"/>
      <c r="F67" s="8"/>
      <c r="G67" s="8">
        <f>SUM(C67:E67)</f>
        <v>0</v>
      </c>
    </row>
    <row r="68" spans="2:7" x14ac:dyDescent="0.25">
      <c r="B68" s="2" t="s">
        <v>7</v>
      </c>
      <c r="C68" s="72">
        <f>SUM(C66:C67)</f>
        <v>-148</v>
      </c>
      <c r="D68" s="72">
        <f>SUM(D66:D67)</f>
        <v>0</v>
      </c>
      <c r="E68" s="72">
        <f t="shared" ref="E68" si="15">SUM(E66:E67)</f>
        <v>0</v>
      </c>
      <c r="F68" s="72">
        <f>SUM(F66:F67)</f>
        <v>0</v>
      </c>
      <c r="G68" s="72">
        <f t="shared" ref="G68" si="16">SUM(G66:G67)</f>
        <v>-148</v>
      </c>
    </row>
    <row r="69" spans="2:7" ht="13" thickBot="1" x14ac:dyDescent="0.3">
      <c r="B69" s="2" t="s">
        <v>13</v>
      </c>
      <c r="C69" s="80">
        <f>+C63+C68</f>
        <v>2424</v>
      </c>
      <c r="D69" s="80">
        <f t="shared" ref="D69:E69" si="17">+D63+D68</f>
        <v>0</v>
      </c>
      <c r="E69" s="80">
        <f t="shared" si="17"/>
        <v>0</v>
      </c>
      <c r="F69" s="80">
        <f t="shared" ref="F69" si="18">+F63+F68</f>
        <v>0</v>
      </c>
      <c r="G69" s="80">
        <f t="shared" ref="G69" si="19">+G63+G68</f>
        <v>2424</v>
      </c>
    </row>
    <row r="70" spans="2:7" ht="13" thickTop="1" x14ac:dyDescent="0.25">
      <c r="G70" s="36"/>
    </row>
    <row r="71" spans="2:7" ht="13" x14ac:dyDescent="0.3">
      <c r="B71" s="91" t="s">
        <v>16</v>
      </c>
      <c r="C71" s="91"/>
      <c r="D71" s="91"/>
      <c r="E71" s="91"/>
      <c r="F71" s="91"/>
      <c r="G71" s="91"/>
    </row>
    <row r="72" spans="2:7" ht="25" x14ac:dyDescent="0.25">
      <c r="C72" s="3" t="s">
        <v>40</v>
      </c>
      <c r="D72" s="4" t="s">
        <v>1</v>
      </c>
      <c r="E72" s="4" t="s">
        <v>2</v>
      </c>
      <c r="F72" s="4" t="s">
        <v>43</v>
      </c>
      <c r="G72" s="3" t="s">
        <v>41</v>
      </c>
    </row>
    <row r="73" spans="2:7" x14ac:dyDescent="0.25">
      <c r="B73" s="2" t="s">
        <v>3</v>
      </c>
      <c r="C73" s="22">
        <v>7355</v>
      </c>
      <c r="D73" s="5"/>
      <c r="E73" s="5"/>
      <c r="F73" s="5"/>
      <c r="G73" s="5">
        <f>SUM(C73:E73)</f>
        <v>7355</v>
      </c>
    </row>
    <row r="74" spans="2:7" x14ac:dyDescent="0.25">
      <c r="B74" s="2" t="s">
        <v>4</v>
      </c>
      <c r="C74" s="5">
        <v>0</v>
      </c>
      <c r="D74" s="5"/>
      <c r="E74" s="5"/>
      <c r="F74" s="5"/>
      <c r="G74" s="5">
        <f>SUM(C74:E74)</f>
        <v>0</v>
      </c>
    </row>
    <row r="75" spans="2:7" ht="13" thickBot="1" x14ac:dyDescent="0.3">
      <c r="B75" s="2" t="s">
        <v>12</v>
      </c>
      <c r="C75" s="80">
        <f>SUM(C73:C74)</f>
        <v>7355</v>
      </c>
      <c r="D75" s="80">
        <f t="shared" ref="D75:F75" si="20">SUM(D73:D74)</f>
        <v>0</v>
      </c>
      <c r="E75" s="80">
        <f t="shared" si="20"/>
        <v>0</v>
      </c>
      <c r="F75" s="80">
        <f t="shared" si="20"/>
        <v>0</v>
      </c>
      <c r="G75" s="80">
        <f t="shared" ref="G75" si="21">SUM(G73:G74)</f>
        <v>7355</v>
      </c>
    </row>
    <row r="76" spans="2:7" ht="13" thickTop="1" x14ac:dyDescent="0.25">
      <c r="C76" s="5"/>
      <c r="D76" s="5"/>
      <c r="E76" s="5"/>
      <c r="F76" s="5"/>
      <c r="G76" s="5"/>
    </row>
    <row r="77" spans="2:7" x14ac:dyDescent="0.25">
      <c r="B77" s="2" t="s">
        <v>6</v>
      </c>
      <c r="C77" s="5"/>
      <c r="D77" s="5"/>
      <c r="E77" s="5"/>
      <c r="F77" s="5"/>
      <c r="G77" s="5"/>
    </row>
    <row r="78" spans="2:7" x14ac:dyDescent="0.25">
      <c r="B78" s="2" t="s">
        <v>3</v>
      </c>
      <c r="C78" s="5">
        <v>-2377</v>
      </c>
      <c r="D78" s="5"/>
      <c r="E78" s="5"/>
      <c r="F78" s="5"/>
      <c r="G78" s="5">
        <f>SUM(C78:E78)</f>
        <v>-2377</v>
      </c>
    </row>
    <row r="79" spans="2:7" x14ac:dyDescent="0.25">
      <c r="B79" s="2" t="s">
        <v>4</v>
      </c>
      <c r="C79" s="5">
        <v>0</v>
      </c>
      <c r="D79" s="5"/>
      <c r="E79" s="5"/>
      <c r="F79" s="5"/>
      <c r="G79" s="5">
        <f>SUM(C79:E79)</f>
        <v>0</v>
      </c>
    </row>
    <row r="80" spans="2:7" x14ac:dyDescent="0.25">
      <c r="B80" s="2" t="s">
        <v>7</v>
      </c>
      <c r="C80" s="72">
        <f>SUM(C78:C79)</f>
        <v>-2377</v>
      </c>
      <c r="D80" s="72">
        <f>SUM(D78:D79)</f>
        <v>0</v>
      </c>
      <c r="E80" s="72">
        <f t="shared" ref="E80:F80" si="22">SUM(E78:E79)</f>
        <v>0</v>
      </c>
      <c r="F80" s="72">
        <f t="shared" si="22"/>
        <v>0</v>
      </c>
      <c r="G80" s="72">
        <f t="shared" ref="G80" si="23">SUM(G78:G79)</f>
        <v>-2377</v>
      </c>
    </row>
    <row r="81" spans="2:7" ht="13" thickBot="1" x14ac:dyDescent="0.3">
      <c r="B81" s="2" t="s">
        <v>13</v>
      </c>
      <c r="C81" s="80">
        <f>+C75+C80</f>
        <v>4978</v>
      </c>
      <c r="D81" s="80">
        <f t="shared" ref="D81:E81" si="24">+D75+D80</f>
        <v>0</v>
      </c>
      <c r="E81" s="80">
        <f t="shared" si="24"/>
        <v>0</v>
      </c>
      <c r="F81" s="80">
        <f>+F75+F80</f>
        <v>0</v>
      </c>
      <c r="G81" s="80">
        <f t="shared" ref="G81" si="25">+G75+G80</f>
        <v>4978</v>
      </c>
    </row>
    <row r="82" spans="2:7" ht="13" thickTop="1" x14ac:dyDescent="0.25">
      <c r="G82" s="36"/>
    </row>
    <row r="83" spans="2:7" ht="13" x14ac:dyDescent="0.3">
      <c r="B83" s="91" t="s">
        <v>44</v>
      </c>
      <c r="C83" s="91"/>
      <c r="D83" s="91"/>
      <c r="E83" s="91"/>
      <c r="F83" s="91"/>
      <c r="G83" s="91"/>
    </row>
    <row r="84" spans="2:7" ht="25" x14ac:dyDescent="0.25">
      <c r="C84" s="14" t="s">
        <v>40</v>
      </c>
      <c r="D84" s="13" t="s">
        <v>1</v>
      </c>
      <c r="E84" s="13" t="s">
        <v>2</v>
      </c>
      <c r="F84" s="13" t="s">
        <v>43</v>
      </c>
      <c r="G84" s="15" t="s">
        <v>41</v>
      </c>
    </row>
    <row r="85" spans="2:7" x14ac:dyDescent="0.25">
      <c r="B85" s="2" t="s">
        <v>3</v>
      </c>
      <c r="C85" s="22">
        <v>0</v>
      </c>
      <c r="D85" s="5"/>
      <c r="E85" s="5"/>
      <c r="F85" s="5"/>
      <c r="G85" s="5">
        <f>SUM(C85:E85)</f>
        <v>0</v>
      </c>
    </row>
    <row r="86" spans="2:7" x14ac:dyDescent="0.25">
      <c r="B86" s="2" t="s">
        <v>4</v>
      </c>
      <c r="C86" s="84">
        <v>660</v>
      </c>
      <c r="D86" s="84"/>
      <c r="E86" s="84"/>
      <c r="F86" s="84"/>
      <c r="G86" s="84">
        <f>SUM(C86:E86)</f>
        <v>660</v>
      </c>
    </row>
    <row r="87" spans="2:7" ht="13" thickBot="1" x14ac:dyDescent="0.3">
      <c r="B87" s="2" t="s">
        <v>12</v>
      </c>
      <c r="C87" s="80">
        <f>SUM(C85:C86)</f>
        <v>660</v>
      </c>
      <c r="D87" s="80">
        <f t="shared" ref="D87:F87" si="26">SUM(D85:D86)</f>
        <v>0</v>
      </c>
      <c r="E87" s="80">
        <f t="shared" si="26"/>
        <v>0</v>
      </c>
      <c r="F87" s="80">
        <f t="shared" si="26"/>
        <v>0</v>
      </c>
      <c r="G87" s="80">
        <f t="shared" ref="G87" si="27">SUM(G85:G86)</f>
        <v>660</v>
      </c>
    </row>
    <row r="88" spans="2:7" ht="13" thickTop="1" x14ac:dyDescent="0.25">
      <c r="C88" s="5"/>
      <c r="D88" s="5"/>
      <c r="E88" s="5"/>
      <c r="F88" s="5"/>
      <c r="G88" s="5"/>
    </row>
    <row r="89" spans="2:7" x14ac:dyDescent="0.25">
      <c r="B89" s="2" t="s">
        <v>6</v>
      </c>
      <c r="C89" s="5"/>
      <c r="D89" s="5"/>
      <c r="E89" s="5"/>
      <c r="F89" s="5"/>
      <c r="G89" s="5"/>
    </row>
    <row r="90" spans="2:7" x14ac:dyDescent="0.25">
      <c r="B90" s="2" t="s">
        <v>3</v>
      </c>
      <c r="C90" s="5">
        <v>0</v>
      </c>
      <c r="D90" s="5"/>
      <c r="E90" s="5"/>
      <c r="F90" s="5"/>
      <c r="G90" s="5">
        <f>SUM(C90:E90)</f>
        <v>0</v>
      </c>
    </row>
    <row r="91" spans="2:7" x14ac:dyDescent="0.25">
      <c r="B91" s="2" t="s">
        <v>4</v>
      </c>
      <c r="C91" s="84">
        <v>-385</v>
      </c>
      <c r="D91" s="84"/>
      <c r="E91" s="84"/>
      <c r="F91" s="84"/>
      <c r="G91" s="84">
        <f>SUM(C91:E91)</f>
        <v>-385</v>
      </c>
    </row>
    <row r="92" spans="2:7" x14ac:dyDescent="0.25">
      <c r="B92" s="2" t="s">
        <v>7</v>
      </c>
      <c r="C92" s="72">
        <f>SUM(C90:C91)</f>
        <v>-385</v>
      </c>
      <c r="D92" s="72">
        <f>SUM(D90:D91)</f>
        <v>0</v>
      </c>
      <c r="E92" s="72">
        <f t="shared" ref="E92:F92" si="28">SUM(E90:E91)</f>
        <v>0</v>
      </c>
      <c r="F92" s="72">
        <f t="shared" si="28"/>
        <v>0</v>
      </c>
      <c r="G92" s="72">
        <f t="shared" ref="G92" si="29">SUM(G90:G91)</f>
        <v>-385</v>
      </c>
    </row>
    <row r="93" spans="2:7" ht="13" thickBot="1" x14ac:dyDescent="0.3">
      <c r="B93" s="2" t="s">
        <v>13</v>
      </c>
      <c r="C93" s="80">
        <f>+C87+C92</f>
        <v>275</v>
      </c>
      <c r="D93" s="80">
        <f t="shared" ref="D93:E93" si="30">+D87+D92</f>
        <v>0</v>
      </c>
      <c r="E93" s="80">
        <f t="shared" si="30"/>
        <v>0</v>
      </c>
      <c r="F93" s="80">
        <f t="shared" ref="F93" si="31">+F87+F92</f>
        <v>0</v>
      </c>
      <c r="G93" s="80">
        <f t="shared" ref="G93" si="32">+G87+G92</f>
        <v>275</v>
      </c>
    </row>
    <row r="94" spans="2:7" ht="13" thickTop="1" x14ac:dyDescent="0.25">
      <c r="G94" s="36"/>
    </row>
    <row r="95" spans="2:7" ht="13" x14ac:dyDescent="0.3">
      <c r="B95" s="91" t="s">
        <v>17</v>
      </c>
      <c r="C95" s="91"/>
      <c r="D95" s="91"/>
      <c r="E95" s="91"/>
      <c r="F95" s="91"/>
      <c r="G95" s="91"/>
    </row>
    <row r="96" spans="2:7" ht="25" x14ac:dyDescent="0.25">
      <c r="C96" s="14" t="s">
        <v>40</v>
      </c>
      <c r="D96" s="13" t="s">
        <v>1</v>
      </c>
      <c r="E96" s="13" t="s">
        <v>2</v>
      </c>
      <c r="F96" s="13" t="s">
        <v>43</v>
      </c>
      <c r="G96" s="15" t="s">
        <v>41</v>
      </c>
    </row>
    <row r="97" spans="2:7" x14ac:dyDescent="0.25">
      <c r="B97" s="2" t="s">
        <v>3</v>
      </c>
      <c r="C97" s="22">
        <v>63584</v>
      </c>
      <c r="D97" s="5"/>
      <c r="E97" s="5"/>
      <c r="F97" s="5"/>
      <c r="G97" s="5">
        <f>SUM(C97:E97)</f>
        <v>63584</v>
      </c>
    </row>
    <row r="98" spans="2:7" x14ac:dyDescent="0.25">
      <c r="B98" s="2" t="s">
        <v>4</v>
      </c>
      <c r="C98" s="84">
        <v>30242</v>
      </c>
      <c r="D98" s="84"/>
      <c r="E98" s="84"/>
      <c r="F98" s="84"/>
      <c r="G98" s="84">
        <f>SUM(C98:E98)</f>
        <v>30242</v>
      </c>
    </row>
    <row r="99" spans="2:7" ht="13" thickBot="1" x14ac:dyDescent="0.3">
      <c r="B99" s="2" t="s">
        <v>12</v>
      </c>
      <c r="C99" s="80">
        <f>SUM(C97:C98)</f>
        <v>93826</v>
      </c>
      <c r="D99" s="80">
        <f t="shared" ref="D99:F99" si="33">SUM(D97:D98)</f>
        <v>0</v>
      </c>
      <c r="E99" s="80">
        <f t="shared" si="33"/>
        <v>0</v>
      </c>
      <c r="F99" s="80">
        <f t="shared" si="33"/>
        <v>0</v>
      </c>
      <c r="G99" s="80">
        <f t="shared" ref="G99" si="34">SUM(G97:G98)</f>
        <v>93826</v>
      </c>
    </row>
    <row r="100" spans="2:7" ht="13" thickTop="1" x14ac:dyDescent="0.25">
      <c r="C100" s="5"/>
      <c r="D100" s="5"/>
      <c r="E100" s="5"/>
      <c r="F100" s="5"/>
      <c r="G100" s="5"/>
    </row>
    <row r="101" spans="2:7" x14ac:dyDescent="0.25">
      <c r="B101" s="2" t="s">
        <v>6</v>
      </c>
      <c r="C101" s="5"/>
      <c r="D101" s="5"/>
      <c r="E101" s="5"/>
      <c r="F101" s="5"/>
      <c r="G101" s="5"/>
    </row>
    <row r="102" spans="2:7" x14ac:dyDescent="0.25">
      <c r="B102" s="2" t="s">
        <v>3</v>
      </c>
      <c r="C102" s="5">
        <v>-17270</v>
      </c>
      <c r="D102" s="5"/>
      <c r="E102" s="5"/>
      <c r="F102" s="5"/>
      <c r="G102" s="5">
        <f>SUM(C102:E102)</f>
        <v>-17270</v>
      </c>
    </row>
    <row r="103" spans="2:7" x14ac:dyDescent="0.25">
      <c r="B103" s="2" t="s">
        <v>4</v>
      </c>
      <c r="C103" s="84">
        <v>-7293</v>
      </c>
      <c r="D103" s="84"/>
      <c r="E103" s="84"/>
      <c r="F103" s="84"/>
      <c r="G103" s="84">
        <f>SUM(C103:E103)</f>
        <v>-7293</v>
      </c>
    </row>
    <row r="104" spans="2:7" x14ac:dyDescent="0.25">
      <c r="B104" s="2" t="s">
        <v>7</v>
      </c>
      <c r="C104" s="72">
        <f>SUM(C102:C103)</f>
        <v>-24563</v>
      </c>
      <c r="D104" s="72">
        <f>SUM(D102:D103)</f>
        <v>0</v>
      </c>
      <c r="E104" s="72">
        <f t="shared" ref="E104:F104" si="35">SUM(E102:E103)</f>
        <v>0</v>
      </c>
      <c r="F104" s="72">
        <f t="shared" si="35"/>
        <v>0</v>
      </c>
      <c r="G104" s="72">
        <f t="shared" ref="G104" si="36">SUM(G102:G103)</f>
        <v>-24563</v>
      </c>
    </row>
    <row r="105" spans="2:7" ht="13" thickBot="1" x14ac:dyDescent="0.3">
      <c r="B105" s="2" t="s">
        <v>13</v>
      </c>
      <c r="C105" s="80">
        <f>+C99+C104</f>
        <v>69263</v>
      </c>
      <c r="D105" s="80">
        <f t="shared" ref="D105:E105" si="37">+D99+D104</f>
        <v>0</v>
      </c>
      <c r="E105" s="80">
        <f t="shared" si="37"/>
        <v>0</v>
      </c>
      <c r="F105" s="80">
        <f t="shared" ref="F105" si="38">+F99+F104</f>
        <v>0</v>
      </c>
      <c r="G105" s="80">
        <f t="shared" ref="G105" si="39">+G99+G104</f>
        <v>69263</v>
      </c>
    </row>
    <row r="106" spans="2:7" ht="13" thickTop="1" x14ac:dyDescent="0.25">
      <c r="C106" s="17"/>
      <c r="D106" s="17"/>
      <c r="E106" s="17"/>
      <c r="F106" s="17"/>
      <c r="G106" s="36"/>
    </row>
    <row r="107" spans="2:7" x14ac:dyDescent="0.25">
      <c r="G107" s="36"/>
    </row>
    <row r="108" spans="2:7" ht="13" x14ac:dyDescent="0.3">
      <c r="B108" s="94" t="s">
        <v>18</v>
      </c>
      <c r="C108" s="94"/>
      <c r="D108" s="94"/>
      <c r="E108" s="94"/>
      <c r="F108" s="94"/>
      <c r="G108" s="94"/>
    </row>
    <row r="109" spans="2:7" ht="25" x14ac:dyDescent="0.25">
      <c r="C109" s="14" t="s">
        <v>40</v>
      </c>
      <c r="D109" s="13" t="s">
        <v>1</v>
      </c>
      <c r="E109" s="13" t="s">
        <v>2</v>
      </c>
      <c r="F109" s="13" t="s">
        <v>43</v>
      </c>
      <c r="G109" s="15" t="s">
        <v>41</v>
      </c>
    </row>
    <row r="110" spans="2:7" x14ac:dyDescent="0.25">
      <c r="B110" s="2" t="s">
        <v>3</v>
      </c>
      <c r="C110" s="22">
        <v>0</v>
      </c>
      <c r="D110" s="5"/>
      <c r="E110" s="5"/>
      <c r="F110" s="5"/>
      <c r="G110" s="5">
        <f>SUM(C110:E110)</f>
        <v>0</v>
      </c>
    </row>
    <row r="111" spans="2:7" x14ac:dyDescent="0.25">
      <c r="B111" s="2" t="s">
        <v>4</v>
      </c>
      <c r="C111" s="84">
        <v>0</v>
      </c>
      <c r="D111" s="84"/>
      <c r="E111" s="84"/>
      <c r="F111" s="84"/>
      <c r="G111" s="5">
        <f>SUM(C111:E111)</f>
        <v>0</v>
      </c>
    </row>
    <row r="112" spans="2:7" ht="13" thickBot="1" x14ac:dyDescent="0.3">
      <c r="B112" s="2" t="s">
        <v>12</v>
      </c>
      <c r="C112" s="80">
        <f>SUM(C110:C111)</f>
        <v>0</v>
      </c>
      <c r="D112" s="80">
        <f t="shared" ref="D112:F112" si="40">SUM(D110:D111)</f>
        <v>0</v>
      </c>
      <c r="E112" s="80">
        <f t="shared" si="40"/>
        <v>0</v>
      </c>
      <c r="F112" s="80">
        <f t="shared" si="40"/>
        <v>0</v>
      </c>
      <c r="G112" s="80">
        <f t="shared" ref="G112" si="41">SUM(G110:G111)</f>
        <v>0</v>
      </c>
    </row>
    <row r="113" spans="2:8" ht="13" thickTop="1" x14ac:dyDescent="0.25">
      <c r="C113" s="5"/>
      <c r="D113" s="5"/>
      <c r="E113" s="5"/>
      <c r="F113" s="5"/>
      <c r="G113" s="5"/>
    </row>
    <row r="114" spans="2:8" x14ac:dyDescent="0.25">
      <c r="B114" s="2" t="s">
        <v>6</v>
      </c>
      <c r="C114" s="5"/>
      <c r="D114" s="5"/>
      <c r="E114" s="5"/>
      <c r="F114" s="5"/>
      <c r="G114" s="5"/>
    </row>
    <row r="115" spans="2:8" x14ac:dyDescent="0.25">
      <c r="B115" s="2" t="s">
        <v>3</v>
      </c>
      <c r="C115" s="5">
        <v>0</v>
      </c>
      <c r="D115" s="5"/>
      <c r="E115" s="5"/>
      <c r="F115" s="5"/>
      <c r="G115" s="5">
        <f>SUM(C115:E115)</f>
        <v>0</v>
      </c>
    </row>
    <row r="116" spans="2:8" x14ac:dyDescent="0.25">
      <c r="B116" s="2" t="s">
        <v>4</v>
      </c>
      <c r="C116" s="84">
        <v>0</v>
      </c>
      <c r="D116" s="84"/>
      <c r="E116" s="84"/>
      <c r="F116" s="84"/>
      <c r="G116" s="84">
        <f>SUM(C116:E116)</f>
        <v>0</v>
      </c>
    </row>
    <row r="117" spans="2:8" x14ac:dyDescent="0.25">
      <c r="B117" s="2" t="s">
        <v>7</v>
      </c>
      <c r="C117" s="72">
        <f>SUM(C115:C116)</f>
        <v>0</v>
      </c>
      <c r="D117" s="72">
        <f>SUM(D115:D116)</f>
        <v>0</v>
      </c>
      <c r="E117" s="72">
        <f t="shared" ref="E117:F117" si="42">SUM(E115:E116)</f>
        <v>0</v>
      </c>
      <c r="F117" s="72">
        <f t="shared" si="42"/>
        <v>0</v>
      </c>
      <c r="G117" s="72">
        <f t="shared" ref="G117" si="43">SUM(G115:G116)</f>
        <v>0</v>
      </c>
    </row>
    <row r="118" spans="2:8" ht="13" thickBot="1" x14ac:dyDescent="0.3">
      <c r="B118" s="2" t="s">
        <v>13</v>
      </c>
      <c r="C118" s="80">
        <f>+C112+C117</f>
        <v>0</v>
      </c>
      <c r="D118" s="80">
        <f t="shared" ref="D118:E118" si="44">+D112+D117</f>
        <v>0</v>
      </c>
      <c r="E118" s="80">
        <f t="shared" si="44"/>
        <v>0</v>
      </c>
      <c r="F118" s="80">
        <f>+F112+F117</f>
        <v>0</v>
      </c>
      <c r="G118" s="80">
        <f t="shared" ref="G118" si="45">+G112+G117</f>
        <v>0</v>
      </c>
    </row>
    <row r="119" spans="2:8" ht="13" thickTop="1" x14ac:dyDescent="0.25">
      <c r="G119" s="2"/>
    </row>
    <row r="120" spans="2:8" x14ac:dyDescent="0.25">
      <c r="B120" s="92"/>
      <c r="C120" s="92"/>
      <c r="D120" s="92"/>
      <c r="E120" s="92"/>
      <c r="F120" s="92"/>
    </row>
    <row r="121" spans="2:8" x14ac:dyDescent="0.25">
      <c r="C121" s="14"/>
      <c r="D121" s="13"/>
      <c r="E121" s="13"/>
      <c r="F121" s="15"/>
    </row>
    <row r="122" spans="2:8" x14ac:dyDescent="0.25">
      <c r="C122" s="20"/>
      <c r="D122" s="17"/>
      <c r="E122" s="17"/>
      <c r="F122" s="17"/>
    </row>
    <row r="123" spans="2:8" x14ac:dyDescent="0.25">
      <c r="C123" s="17"/>
      <c r="D123" s="17"/>
      <c r="E123" s="17"/>
      <c r="F123" s="17"/>
    </row>
    <row r="124" spans="2:8" x14ac:dyDescent="0.25">
      <c r="C124" s="17"/>
      <c r="D124" s="17"/>
      <c r="E124" s="17"/>
      <c r="F124" s="17"/>
    </row>
    <row r="125" spans="2:8" x14ac:dyDescent="0.25">
      <c r="C125" s="17"/>
      <c r="D125" s="17"/>
      <c r="E125" s="17"/>
      <c r="F125" s="17"/>
    </row>
    <row r="126" spans="2:8" x14ac:dyDescent="0.25">
      <c r="C126" s="17"/>
      <c r="D126" s="17"/>
      <c r="E126" s="17"/>
      <c r="F126" s="17"/>
    </row>
    <row r="127" spans="2:8" x14ac:dyDescent="0.25">
      <c r="C127" s="17"/>
      <c r="D127" s="17"/>
      <c r="E127" s="17"/>
      <c r="F127" s="17"/>
    </row>
    <row r="128" spans="2:8" s="1" customFormat="1" x14ac:dyDescent="0.25">
      <c r="B128" s="2"/>
      <c r="C128" s="17"/>
      <c r="D128" s="17"/>
      <c r="E128" s="17"/>
      <c r="F128" s="17"/>
      <c r="H128" s="2"/>
    </row>
    <row r="129" spans="2:8" s="1" customFormat="1" x14ac:dyDescent="0.25">
      <c r="B129" s="2"/>
      <c r="C129" s="17"/>
      <c r="D129" s="17"/>
      <c r="E129" s="17"/>
      <c r="F129" s="17"/>
      <c r="H129" s="2"/>
    </row>
    <row r="130" spans="2:8" s="1" customFormat="1" x14ac:dyDescent="0.25">
      <c r="B130" s="2"/>
      <c r="C130" s="17"/>
      <c r="D130" s="17"/>
      <c r="E130" s="17"/>
      <c r="F130" s="17"/>
      <c r="H130" s="2"/>
    </row>
    <row r="135" spans="2:8" s="1" customFormat="1" x14ac:dyDescent="0.25">
      <c r="B135" s="92"/>
      <c r="C135" s="92"/>
      <c r="D135" s="92"/>
      <c r="E135" s="92"/>
      <c r="F135" s="92"/>
      <c r="H135" s="2"/>
    </row>
    <row r="136" spans="2:8" s="1" customFormat="1" x14ac:dyDescent="0.25">
      <c r="B136" s="2"/>
      <c r="C136" s="14"/>
      <c r="D136" s="13"/>
      <c r="E136" s="13"/>
      <c r="F136" s="15"/>
      <c r="H136" s="2"/>
    </row>
    <row r="137" spans="2:8" s="1" customFormat="1" x14ac:dyDescent="0.25">
      <c r="B137" s="2"/>
      <c r="C137" s="20"/>
      <c r="D137" s="17"/>
      <c r="E137" s="17"/>
      <c r="F137" s="17"/>
      <c r="H137" s="2"/>
    </row>
    <row r="138" spans="2:8" s="1" customFormat="1" x14ac:dyDescent="0.25">
      <c r="B138" s="2"/>
      <c r="C138" s="17"/>
      <c r="D138" s="17"/>
      <c r="E138" s="17"/>
      <c r="F138" s="17"/>
      <c r="H138" s="2"/>
    </row>
    <row r="139" spans="2:8" s="1" customFormat="1" x14ac:dyDescent="0.25">
      <c r="B139" s="2"/>
      <c r="C139" s="17"/>
      <c r="D139" s="17"/>
      <c r="E139" s="17"/>
      <c r="F139" s="17"/>
      <c r="H139" s="2"/>
    </row>
    <row r="140" spans="2:8" s="1" customFormat="1" x14ac:dyDescent="0.25">
      <c r="B140" s="2"/>
      <c r="C140" s="17"/>
      <c r="D140" s="17"/>
      <c r="E140" s="17"/>
      <c r="F140" s="17"/>
      <c r="H140" s="2"/>
    </row>
    <row r="141" spans="2:8" s="1" customFormat="1" x14ac:dyDescent="0.25">
      <c r="B141" s="2"/>
      <c r="C141" s="17"/>
      <c r="D141" s="17"/>
      <c r="E141" s="17"/>
      <c r="F141" s="17"/>
      <c r="H141" s="2"/>
    </row>
    <row r="142" spans="2:8" s="1" customFormat="1" x14ac:dyDescent="0.25">
      <c r="B142" s="2"/>
      <c r="C142" s="17"/>
      <c r="D142" s="17"/>
      <c r="E142" s="17"/>
      <c r="F142" s="17"/>
      <c r="H142" s="2"/>
    </row>
    <row r="143" spans="2:8" s="1" customFormat="1" x14ac:dyDescent="0.25">
      <c r="B143" s="2"/>
      <c r="C143" s="17"/>
      <c r="D143" s="17"/>
      <c r="E143" s="17"/>
      <c r="F143" s="17"/>
      <c r="H143" s="2"/>
    </row>
    <row r="144" spans="2:8" s="1" customFormat="1" x14ac:dyDescent="0.25">
      <c r="B144" s="2"/>
      <c r="C144" s="17"/>
      <c r="D144" s="17"/>
      <c r="E144" s="17"/>
      <c r="F144" s="17"/>
      <c r="H144" s="2"/>
    </row>
    <row r="145" spans="2:8" s="1" customFormat="1" x14ac:dyDescent="0.25">
      <c r="B145" s="2"/>
      <c r="C145" s="17"/>
      <c r="D145" s="17"/>
      <c r="E145" s="17"/>
      <c r="F145" s="17"/>
      <c r="H145" s="2"/>
    </row>
    <row r="150" spans="2:8" s="1" customFormat="1" x14ac:dyDescent="0.25">
      <c r="B150" s="92"/>
      <c r="C150" s="92"/>
      <c r="D150" s="92"/>
      <c r="E150" s="92"/>
      <c r="F150" s="92"/>
      <c r="H150" s="2"/>
    </row>
    <row r="151" spans="2:8" s="1" customFormat="1" x14ac:dyDescent="0.25">
      <c r="B151" s="2"/>
      <c r="C151" s="14"/>
      <c r="D151" s="13"/>
      <c r="E151" s="13"/>
      <c r="F151" s="15"/>
      <c r="H151" s="2"/>
    </row>
    <row r="152" spans="2:8" s="1" customFormat="1" x14ac:dyDescent="0.25">
      <c r="B152" s="2"/>
      <c r="C152" s="20"/>
      <c r="D152" s="17"/>
      <c r="E152" s="17"/>
      <c r="F152" s="17"/>
      <c r="H152" s="2"/>
    </row>
    <row r="153" spans="2:8" s="1" customFormat="1" x14ac:dyDescent="0.25">
      <c r="B153" s="2"/>
      <c r="C153" s="17"/>
      <c r="D153" s="17"/>
      <c r="E153" s="17"/>
      <c r="F153" s="17"/>
      <c r="H153" s="2"/>
    </row>
    <row r="154" spans="2:8" s="1" customFormat="1" x14ac:dyDescent="0.25">
      <c r="B154" s="2"/>
      <c r="C154" s="17"/>
      <c r="D154" s="17"/>
      <c r="E154" s="17"/>
      <c r="F154" s="17"/>
      <c r="H154" s="2"/>
    </row>
    <row r="155" spans="2:8" s="1" customFormat="1" x14ac:dyDescent="0.25">
      <c r="B155" s="2"/>
      <c r="C155" s="17"/>
      <c r="D155" s="17"/>
      <c r="E155" s="17"/>
      <c r="F155" s="17"/>
      <c r="H155" s="2"/>
    </row>
    <row r="156" spans="2:8" s="1" customFormat="1" x14ac:dyDescent="0.25">
      <c r="B156" s="2"/>
      <c r="C156" s="17"/>
      <c r="D156" s="17"/>
      <c r="E156" s="17"/>
      <c r="F156" s="17"/>
      <c r="H156" s="2"/>
    </row>
    <row r="157" spans="2:8" s="1" customFormat="1" x14ac:dyDescent="0.25">
      <c r="B157" s="2"/>
      <c r="C157" s="17"/>
      <c r="D157" s="17"/>
      <c r="E157" s="17"/>
      <c r="F157" s="17"/>
      <c r="H157" s="2"/>
    </row>
    <row r="158" spans="2:8" s="1" customFormat="1" x14ac:dyDescent="0.25">
      <c r="B158" s="2"/>
      <c r="C158" s="17"/>
      <c r="D158" s="17"/>
      <c r="E158" s="17"/>
      <c r="F158" s="17"/>
      <c r="H158" s="2"/>
    </row>
    <row r="159" spans="2:8" s="1" customFormat="1" x14ac:dyDescent="0.25">
      <c r="B159" s="2"/>
      <c r="C159" s="17"/>
      <c r="D159" s="17"/>
      <c r="E159" s="17"/>
      <c r="F159" s="17"/>
      <c r="H159" s="2"/>
    </row>
    <row r="160" spans="2:8" s="1" customFormat="1" x14ac:dyDescent="0.25">
      <c r="B160" s="2"/>
      <c r="C160" s="17"/>
      <c r="D160" s="17"/>
      <c r="E160" s="17"/>
      <c r="F160" s="17"/>
      <c r="H160" s="2"/>
    </row>
    <row r="164" spans="2:8" s="1" customFormat="1" x14ac:dyDescent="0.25">
      <c r="B164" s="92"/>
      <c r="C164" s="92"/>
      <c r="D164" s="92"/>
      <c r="E164" s="92"/>
      <c r="F164" s="92"/>
      <c r="H164" s="2"/>
    </row>
    <row r="165" spans="2:8" s="1" customFormat="1" x14ac:dyDescent="0.25">
      <c r="B165" s="2"/>
      <c r="C165" s="14"/>
      <c r="D165" s="13"/>
      <c r="E165" s="13"/>
      <c r="F165" s="15"/>
      <c r="H165" s="2"/>
    </row>
    <row r="166" spans="2:8" s="1" customFormat="1" x14ac:dyDescent="0.25">
      <c r="B166" s="2"/>
      <c r="C166" s="20"/>
      <c r="D166" s="17"/>
      <c r="E166" s="17"/>
      <c r="F166" s="17"/>
      <c r="H166" s="2"/>
    </row>
    <row r="167" spans="2:8" s="1" customFormat="1" x14ac:dyDescent="0.25">
      <c r="B167" s="2"/>
      <c r="C167" s="17"/>
      <c r="D167" s="17"/>
      <c r="E167" s="17"/>
      <c r="F167" s="17"/>
      <c r="H167" s="2"/>
    </row>
    <row r="168" spans="2:8" s="1" customFormat="1" x14ac:dyDescent="0.25">
      <c r="B168" s="2"/>
      <c r="C168" s="17"/>
      <c r="D168" s="17"/>
      <c r="E168" s="17"/>
      <c r="F168" s="17"/>
      <c r="H168" s="2"/>
    </row>
    <row r="169" spans="2:8" s="1" customFormat="1" x14ac:dyDescent="0.25">
      <c r="B169" s="2"/>
      <c r="C169" s="17"/>
      <c r="D169" s="17"/>
      <c r="E169" s="17"/>
      <c r="F169" s="17"/>
      <c r="H169" s="2"/>
    </row>
    <row r="170" spans="2:8" s="1" customFormat="1" x14ac:dyDescent="0.25">
      <c r="B170" s="2"/>
      <c r="C170" s="17"/>
      <c r="D170" s="17"/>
      <c r="E170" s="17"/>
      <c r="F170" s="17"/>
      <c r="H170" s="2"/>
    </row>
    <row r="171" spans="2:8" s="1" customFormat="1" x14ac:dyDescent="0.25">
      <c r="B171" s="2"/>
      <c r="C171" s="17"/>
      <c r="D171" s="17"/>
      <c r="E171" s="17"/>
      <c r="F171" s="17"/>
      <c r="H171" s="2"/>
    </row>
    <row r="172" spans="2:8" s="1" customFormat="1" x14ac:dyDescent="0.25">
      <c r="B172" s="2"/>
      <c r="C172" s="17"/>
      <c r="D172" s="17"/>
      <c r="E172" s="17"/>
      <c r="F172" s="17"/>
      <c r="H172" s="2"/>
    </row>
    <row r="173" spans="2:8" s="1" customFormat="1" x14ac:dyDescent="0.25">
      <c r="B173" s="2"/>
      <c r="C173" s="17"/>
      <c r="D173" s="17"/>
      <c r="E173" s="17"/>
      <c r="F173" s="17"/>
      <c r="H173" s="2"/>
    </row>
    <row r="174" spans="2:8" s="1" customFormat="1" x14ac:dyDescent="0.25">
      <c r="B174" s="2"/>
      <c r="C174" s="17"/>
      <c r="D174" s="17"/>
      <c r="E174" s="17"/>
      <c r="F174" s="17"/>
      <c r="H174" s="2"/>
    </row>
  </sheetData>
  <mergeCells count="13">
    <mergeCell ref="B3:G3"/>
    <mergeCell ref="B164:F164"/>
    <mergeCell ref="B33:G33"/>
    <mergeCell ref="B18:G18"/>
    <mergeCell ref="B47:G47"/>
    <mergeCell ref="B59:G59"/>
    <mergeCell ref="B71:G71"/>
    <mergeCell ref="B83:G83"/>
    <mergeCell ref="B95:G95"/>
    <mergeCell ref="B108:G108"/>
    <mergeCell ref="B120:F120"/>
    <mergeCell ref="B135:F135"/>
    <mergeCell ref="B150:F150"/>
  </mergeCells>
  <pageMargins left="0.7" right="0.7" top="0.75" bottom="0.75" header="0.3" footer="0.3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3E1D-FFBE-460F-8EDB-DD4831299F0C}">
  <dimension ref="A1:K95"/>
  <sheetViews>
    <sheetView showGridLines="0" zoomScaleNormal="100" workbookViewId="0">
      <selection activeCell="B1" sqref="B1"/>
    </sheetView>
  </sheetViews>
  <sheetFormatPr defaultColWidth="8.90625" defaultRowHeight="12.5" x14ac:dyDescent="0.25"/>
  <cols>
    <col min="1" max="1" width="4.6328125" style="2" customWidth="1"/>
    <col min="2" max="2" width="19" style="2" bestFit="1" customWidth="1"/>
    <col min="3" max="3" width="17.36328125" style="2" customWidth="1"/>
    <col min="4" max="5" width="15.08984375" style="2" bestFit="1" customWidth="1"/>
    <col min="6" max="6" width="15.54296875" style="2" customWidth="1"/>
    <col min="7" max="7" width="16.36328125" style="2" customWidth="1"/>
    <col min="8" max="8" width="11.90625" style="2" customWidth="1"/>
    <col min="9" max="9" width="13.36328125" style="2" bestFit="1" customWidth="1"/>
    <col min="10" max="16384" width="8.90625" style="2"/>
  </cols>
  <sheetData>
    <row r="1" spans="1:10" x14ac:dyDescent="0.25">
      <c r="B1" s="61" t="s">
        <v>38</v>
      </c>
    </row>
    <row r="2" spans="1:10" x14ac:dyDescent="0.25">
      <c r="A2" s="61"/>
    </row>
    <row r="3" spans="1:10" ht="13" x14ac:dyDescent="0.3">
      <c r="B3" s="91" t="s">
        <v>0</v>
      </c>
      <c r="C3" s="91"/>
      <c r="D3" s="91"/>
      <c r="E3" s="91"/>
      <c r="F3" s="91"/>
      <c r="G3" s="91"/>
    </row>
    <row r="4" spans="1:10" ht="37.5" x14ac:dyDescent="0.25">
      <c r="C4" s="21" t="s">
        <v>40</v>
      </c>
      <c r="D4" s="4" t="s">
        <v>1</v>
      </c>
      <c r="E4" s="4" t="s">
        <v>2</v>
      </c>
      <c r="F4" s="3" t="s">
        <v>41</v>
      </c>
      <c r="G4" s="3" t="s">
        <v>19</v>
      </c>
    </row>
    <row r="5" spans="1:10" x14ac:dyDescent="0.25">
      <c r="B5" s="2" t="s">
        <v>3</v>
      </c>
      <c r="C5" s="5">
        <v>145653</v>
      </c>
      <c r="D5" s="5"/>
      <c r="E5" s="22"/>
      <c r="F5" s="23">
        <f>+C5+D5+E5</f>
        <v>145653</v>
      </c>
      <c r="G5" s="22"/>
    </row>
    <row r="6" spans="1:10" x14ac:dyDescent="0.25">
      <c r="B6" s="2" t="s">
        <v>4</v>
      </c>
      <c r="C6" s="1">
        <v>1430</v>
      </c>
      <c r="D6" s="1"/>
      <c r="E6" s="1"/>
      <c r="F6" s="24">
        <f>+C6+D6+E6</f>
        <v>1430</v>
      </c>
      <c r="G6" s="1"/>
    </row>
    <row r="7" spans="1:10" x14ac:dyDescent="0.25">
      <c r="B7" s="2" t="s">
        <v>39</v>
      </c>
      <c r="C7" s="1">
        <v>0</v>
      </c>
      <c r="D7" s="1"/>
      <c r="E7" s="1"/>
      <c r="F7" s="24">
        <f>+C7+D7+E7</f>
        <v>0</v>
      </c>
      <c r="G7" s="1"/>
    </row>
    <row r="8" spans="1:10" ht="13" thickBot="1" x14ac:dyDescent="0.3">
      <c r="B8" s="2" t="s">
        <v>20</v>
      </c>
      <c r="C8" s="7" cm="1">
        <f t="array" ref="C8">SUM(ROUND(C5:C7,0))</f>
        <v>147083</v>
      </c>
      <c r="D8" s="7" cm="1">
        <f t="array" ref="D8">SUM(ROUND(D5:D7,0))</f>
        <v>0</v>
      </c>
      <c r="E8" s="7" cm="1">
        <f t="array" ref="E8">SUM(ROUND(E5:E7,0))</f>
        <v>0</v>
      </c>
      <c r="F8" s="7" cm="1">
        <f t="array" ref="F8">SUM(ROUND(F5:F7,0))</f>
        <v>147083</v>
      </c>
      <c r="G8" s="7" cm="1">
        <f t="array" ref="G8">SUM(ROUND(G5:G7,0))</f>
        <v>0</v>
      </c>
      <c r="I8" s="8"/>
      <c r="J8" s="8"/>
    </row>
    <row r="11" spans="1:10" ht="13" x14ac:dyDescent="0.3">
      <c r="B11" s="93" t="s">
        <v>9</v>
      </c>
      <c r="C11" s="93"/>
      <c r="D11" s="93"/>
      <c r="E11" s="93"/>
      <c r="F11" s="93"/>
      <c r="G11" s="93"/>
    </row>
    <row r="12" spans="1:10" ht="37.5" x14ac:dyDescent="0.25">
      <c r="C12" s="21" t="s">
        <v>40</v>
      </c>
      <c r="D12" s="4" t="s">
        <v>1</v>
      </c>
      <c r="E12" s="4" t="s">
        <v>2</v>
      </c>
      <c r="F12" s="3" t="s">
        <v>41</v>
      </c>
      <c r="G12" s="3" t="s">
        <v>19</v>
      </c>
    </row>
    <row r="13" spans="1:10" x14ac:dyDescent="0.25">
      <c r="B13" s="2" t="s">
        <v>10</v>
      </c>
      <c r="C13" s="53">
        <f>C21+C29+C37+C45+C53+C61+C69</f>
        <v>193</v>
      </c>
      <c r="D13" s="26"/>
      <c r="E13" s="26"/>
      <c r="F13" s="23">
        <f>SUM(C13:E13)</f>
        <v>193</v>
      </c>
      <c r="G13" s="25"/>
    </row>
    <row r="14" spans="1:10" x14ac:dyDescent="0.25">
      <c r="B14" s="2" t="s">
        <v>3</v>
      </c>
      <c r="C14" s="1">
        <f>C22+C30+C38+C46+C54+C62+C70</f>
        <v>58629</v>
      </c>
      <c r="D14" s="28"/>
      <c r="E14" s="25"/>
      <c r="F14" s="24">
        <f>SUM(C14:E14)</f>
        <v>58629</v>
      </c>
      <c r="G14" s="27"/>
    </row>
    <row r="15" spans="1:10" x14ac:dyDescent="0.25">
      <c r="B15" s="2" t="s">
        <v>4</v>
      </c>
      <c r="C15" s="1">
        <f>C23+C31+C39+C47+C55+C63+C71</f>
        <v>23235</v>
      </c>
      <c r="D15" s="25"/>
      <c r="E15" s="27"/>
      <c r="F15" s="24">
        <f>SUM(C15:E15)</f>
        <v>23235</v>
      </c>
      <c r="G15" s="27"/>
    </row>
    <row r="16" spans="1:10" ht="13" thickBot="1" x14ac:dyDescent="0.3">
      <c r="B16" s="2" t="s">
        <v>20</v>
      </c>
      <c r="C16" s="7" cm="1">
        <f t="array" ref="C16">SUM(ROUND(C13:C15,0))</f>
        <v>82057</v>
      </c>
      <c r="D16" s="7" cm="1">
        <f t="array" ref="D16">SUM(ROUND(D13:D15,0))</f>
        <v>0</v>
      </c>
      <c r="E16" s="7" cm="1">
        <f t="array" ref="E16">SUM(ROUND(E13:E15,0))</f>
        <v>0</v>
      </c>
      <c r="F16" s="7" cm="1">
        <f t="array" ref="F16">SUM(ROUND(F13:F15,0))</f>
        <v>82057</v>
      </c>
      <c r="G16" s="7" cm="1">
        <f t="array" ref="G16">SUM(ROUND(G13:G15,0))</f>
        <v>0</v>
      </c>
      <c r="I16" s="8"/>
      <c r="J16" s="8"/>
    </row>
    <row r="19" spans="2:11" ht="13" x14ac:dyDescent="0.3">
      <c r="B19" s="93" t="s">
        <v>21</v>
      </c>
      <c r="C19" s="93"/>
      <c r="D19" s="93"/>
      <c r="E19" s="93"/>
      <c r="F19" s="93"/>
      <c r="G19" s="93"/>
    </row>
    <row r="20" spans="2:11" ht="37.5" x14ac:dyDescent="0.25">
      <c r="C20" s="21" t="s">
        <v>40</v>
      </c>
      <c r="D20" s="4" t="s">
        <v>1</v>
      </c>
      <c r="E20" s="4" t="s">
        <v>2</v>
      </c>
      <c r="F20" s="3" t="s">
        <v>41</v>
      </c>
      <c r="G20" s="3" t="s">
        <v>19</v>
      </c>
    </row>
    <row r="21" spans="2:11" x14ac:dyDescent="0.25">
      <c r="B21" s="2" t="s">
        <v>10</v>
      </c>
      <c r="C21" s="53">
        <v>193</v>
      </c>
      <c r="D21" s="26"/>
      <c r="E21" s="26"/>
      <c r="F21" s="23">
        <f>SUM(C21:E21)</f>
        <v>193</v>
      </c>
      <c r="G21" s="25"/>
    </row>
    <row r="22" spans="2:11" x14ac:dyDescent="0.25">
      <c r="B22" s="2" t="s">
        <v>3</v>
      </c>
      <c r="C22" s="1">
        <v>0</v>
      </c>
      <c r="D22" s="1"/>
      <c r="E22" s="1"/>
      <c r="F22" s="24">
        <f t="shared" ref="F22:F23" si="0">SUM(C22:E22)</f>
        <v>0</v>
      </c>
      <c r="G22" s="1"/>
    </row>
    <row r="23" spans="2:11" x14ac:dyDescent="0.25">
      <c r="B23" s="2" t="s">
        <v>4</v>
      </c>
      <c r="C23" s="1">
        <v>0</v>
      </c>
      <c r="D23" s="1"/>
      <c r="E23" s="1"/>
      <c r="F23" s="24">
        <f t="shared" si="0"/>
        <v>0</v>
      </c>
      <c r="G23" s="1"/>
      <c r="H23" s="19"/>
      <c r="I23" s="19"/>
      <c r="J23" s="13"/>
      <c r="K23" s="13"/>
    </row>
    <row r="24" spans="2:11" ht="13" thickBot="1" x14ac:dyDescent="0.3">
      <c r="B24" s="2" t="s">
        <v>20</v>
      </c>
      <c r="C24" s="30">
        <f>SUM(C21:C23)</f>
        <v>193</v>
      </c>
      <c r="D24" s="30">
        <f t="shared" ref="D24:G24" si="1">SUM(D21:D23)</f>
        <v>0</v>
      </c>
      <c r="E24" s="30">
        <f t="shared" si="1"/>
        <v>0</v>
      </c>
      <c r="F24" s="30">
        <f t="shared" si="1"/>
        <v>193</v>
      </c>
      <c r="G24" s="30">
        <f t="shared" si="1"/>
        <v>0</v>
      </c>
      <c r="I24" s="8"/>
      <c r="J24" s="8"/>
      <c r="K24" s="8"/>
    </row>
    <row r="27" spans="2:11" ht="13" x14ac:dyDescent="0.3">
      <c r="B27" s="93" t="s">
        <v>22</v>
      </c>
      <c r="C27" s="93"/>
      <c r="D27" s="93"/>
      <c r="E27" s="93"/>
      <c r="F27" s="93"/>
      <c r="G27" s="93"/>
    </row>
    <row r="28" spans="2:11" ht="37.5" x14ac:dyDescent="0.25">
      <c r="C28" s="21" t="s">
        <v>40</v>
      </c>
      <c r="D28" s="4" t="s">
        <v>1</v>
      </c>
      <c r="E28" s="4" t="s">
        <v>2</v>
      </c>
      <c r="F28" s="3" t="s">
        <v>41</v>
      </c>
      <c r="G28" s="3" t="s">
        <v>19</v>
      </c>
    </row>
    <row r="29" spans="2:11" x14ac:dyDescent="0.25">
      <c r="B29" s="2" t="s">
        <v>10</v>
      </c>
      <c r="C29" s="53">
        <v>0</v>
      </c>
      <c r="D29" s="29"/>
      <c r="E29" s="29"/>
      <c r="F29" s="24">
        <f>SUM(C29:E29)</f>
        <v>0</v>
      </c>
      <c r="G29" s="24"/>
    </row>
    <row r="30" spans="2:11" x14ac:dyDescent="0.25">
      <c r="B30" s="2" t="s">
        <v>3</v>
      </c>
      <c r="C30" s="1">
        <v>0</v>
      </c>
      <c r="D30" s="1"/>
      <c r="E30" s="1"/>
      <c r="F30" s="24">
        <f t="shared" ref="F30:F31" si="2">SUM(C30:E30)</f>
        <v>0</v>
      </c>
      <c r="G30" s="1"/>
    </row>
    <row r="31" spans="2:11" x14ac:dyDescent="0.25">
      <c r="B31" s="2" t="s">
        <v>4</v>
      </c>
      <c r="C31" s="1">
        <v>0</v>
      </c>
      <c r="D31" s="1"/>
      <c r="E31" s="1"/>
      <c r="F31" s="24">
        <f t="shared" si="2"/>
        <v>0</v>
      </c>
      <c r="G31" s="1"/>
    </row>
    <row r="32" spans="2:11" ht="13" thickBot="1" x14ac:dyDescent="0.3">
      <c r="B32" s="2" t="s">
        <v>20</v>
      </c>
      <c r="C32" s="30">
        <f>SUM(C29:C31)</f>
        <v>0</v>
      </c>
      <c r="D32" s="30">
        <f t="shared" ref="D32:G32" si="3">SUM(D29:D31)</f>
        <v>0</v>
      </c>
      <c r="E32" s="30">
        <f t="shared" si="3"/>
        <v>0</v>
      </c>
      <c r="F32" s="30">
        <f t="shared" si="3"/>
        <v>0</v>
      </c>
      <c r="G32" s="30">
        <f t="shared" si="3"/>
        <v>0</v>
      </c>
      <c r="H32" s="1"/>
      <c r="I32" s="1"/>
      <c r="J32" s="8"/>
      <c r="K32" s="8"/>
    </row>
    <row r="35" spans="2:11" ht="13" x14ac:dyDescent="0.3">
      <c r="B35" s="93" t="s">
        <v>23</v>
      </c>
      <c r="C35" s="93"/>
      <c r="D35" s="93"/>
      <c r="E35" s="93"/>
      <c r="F35" s="93"/>
      <c r="G35" s="93"/>
    </row>
    <row r="36" spans="2:11" ht="37.5" x14ac:dyDescent="0.25">
      <c r="C36" s="21" t="s">
        <v>40</v>
      </c>
      <c r="D36" s="4" t="s">
        <v>1</v>
      </c>
      <c r="E36" s="4" t="s">
        <v>2</v>
      </c>
      <c r="F36" s="3" t="s">
        <v>41</v>
      </c>
      <c r="G36" s="3" t="s">
        <v>19</v>
      </c>
    </row>
    <row r="37" spans="2:11" x14ac:dyDescent="0.25">
      <c r="B37" s="2" t="s">
        <v>10</v>
      </c>
      <c r="C37" s="53">
        <v>0</v>
      </c>
      <c r="D37" s="29"/>
      <c r="E37" s="29"/>
      <c r="F37" s="24">
        <f>SUM(C37:E37)</f>
        <v>0</v>
      </c>
      <c r="G37" s="24"/>
    </row>
    <row r="38" spans="2:11" x14ac:dyDescent="0.25">
      <c r="B38" s="2" t="s">
        <v>3</v>
      </c>
      <c r="C38" s="1">
        <v>2434</v>
      </c>
      <c r="D38" s="1"/>
      <c r="E38" s="1"/>
      <c r="F38" s="24">
        <f t="shared" ref="F38:F39" si="4">SUM(C38:E38)</f>
        <v>2434</v>
      </c>
      <c r="G38" s="1"/>
    </row>
    <row r="39" spans="2:11" x14ac:dyDescent="0.25">
      <c r="B39" s="2" t="s">
        <v>4</v>
      </c>
      <c r="C39" s="1">
        <v>0</v>
      </c>
      <c r="D39" s="1"/>
      <c r="E39" s="1"/>
      <c r="F39" s="24">
        <f t="shared" si="4"/>
        <v>0</v>
      </c>
      <c r="G39" s="1"/>
    </row>
    <row r="40" spans="2:11" ht="13" thickBot="1" x14ac:dyDescent="0.3">
      <c r="B40" s="2" t="s">
        <v>20</v>
      </c>
      <c r="C40" s="30">
        <f>SUM(C37:C39)</f>
        <v>2434</v>
      </c>
      <c r="D40" s="30">
        <f t="shared" ref="D40:G40" si="5">SUM(D37:D39)</f>
        <v>0</v>
      </c>
      <c r="E40" s="30">
        <f t="shared" si="5"/>
        <v>0</v>
      </c>
      <c r="F40" s="30">
        <f t="shared" si="5"/>
        <v>2434</v>
      </c>
      <c r="G40" s="30">
        <f t="shared" si="5"/>
        <v>0</v>
      </c>
      <c r="I40" s="8"/>
      <c r="J40" s="8"/>
      <c r="K40" s="8"/>
    </row>
    <row r="43" spans="2:11" ht="13" x14ac:dyDescent="0.3">
      <c r="B43" s="93" t="s">
        <v>24</v>
      </c>
      <c r="C43" s="93"/>
      <c r="D43" s="93"/>
      <c r="E43" s="93"/>
      <c r="F43" s="93"/>
      <c r="G43" s="93"/>
    </row>
    <row r="44" spans="2:11" ht="37.5" x14ac:dyDescent="0.25">
      <c r="C44" s="21" t="s">
        <v>40</v>
      </c>
      <c r="D44" s="4" t="s">
        <v>1</v>
      </c>
      <c r="E44" s="4" t="s">
        <v>2</v>
      </c>
      <c r="F44" s="3" t="s">
        <v>41</v>
      </c>
      <c r="G44" s="3" t="s">
        <v>19</v>
      </c>
    </row>
    <row r="45" spans="2:11" x14ac:dyDescent="0.25">
      <c r="B45" s="2" t="s">
        <v>10</v>
      </c>
      <c r="C45" s="53">
        <v>0</v>
      </c>
      <c r="D45" s="29"/>
      <c r="E45" s="29"/>
      <c r="F45" s="24">
        <f>SUM(C45:E45)</f>
        <v>0</v>
      </c>
      <c r="G45" s="24"/>
    </row>
    <row r="46" spans="2:11" x14ac:dyDescent="0.25">
      <c r="B46" s="2" t="s">
        <v>3</v>
      </c>
      <c r="C46" s="1">
        <v>5710</v>
      </c>
      <c r="D46" s="1"/>
      <c r="E46" s="1"/>
      <c r="F46" s="24">
        <f t="shared" ref="F46:F47" si="6">SUM(C46:E46)</f>
        <v>5710</v>
      </c>
      <c r="G46" s="1"/>
    </row>
    <row r="47" spans="2:11" x14ac:dyDescent="0.25">
      <c r="B47" s="2" t="s">
        <v>4</v>
      </c>
      <c r="C47" s="1">
        <v>0</v>
      </c>
      <c r="D47" s="1"/>
      <c r="E47" s="1"/>
      <c r="F47" s="24">
        <f t="shared" si="6"/>
        <v>0</v>
      </c>
      <c r="G47" s="1"/>
    </row>
    <row r="48" spans="2:11" ht="13" thickBot="1" x14ac:dyDescent="0.3">
      <c r="B48" s="2" t="s">
        <v>20</v>
      </c>
      <c r="C48" s="30">
        <f>SUM(C45:C47)</f>
        <v>5710</v>
      </c>
      <c r="D48" s="30">
        <f t="shared" ref="D48:G48" si="7">SUM(D45:D47)</f>
        <v>0</v>
      </c>
      <c r="E48" s="30">
        <f t="shared" si="7"/>
        <v>0</v>
      </c>
      <c r="F48" s="30">
        <f t="shared" si="7"/>
        <v>5710</v>
      </c>
      <c r="G48" s="30">
        <f t="shared" si="7"/>
        <v>0</v>
      </c>
      <c r="H48" s="1"/>
      <c r="J48" s="8"/>
      <c r="K48" s="8"/>
    </row>
    <row r="51" spans="2:11" ht="13" x14ac:dyDescent="0.3">
      <c r="B51" s="91" t="s">
        <v>37</v>
      </c>
      <c r="C51" s="91"/>
      <c r="D51" s="91"/>
      <c r="E51" s="91"/>
      <c r="F51" s="91"/>
      <c r="G51" s="91"/>
    </row>
    <row r="52" spans="2:11" ht="37.5" x14ac:dyDescent="0.25">
      <c r="C52" s="21" t="s">
        <v>40</v>
      </c>
      <c r="D52" s="4" t="s">
        <v>1</v>
      </c>
      <c r="E52" s="4" t="s">
        <v>2</v>
      </c>
      <c r="F52" s="3" t="s">
        <v>41</v>
      </c>
      <c r="G52" s="3" t="s">
        <v>19</v>
      </c>
    </row>
    <row r="53" spans="2:11" x14ac:dyDescent="0.25">
      <c r="B53" s="2" t="s">
        <v>10</v>
      </c>
      <c r="C53" s="53">
        <v>0</v>
      </c>
      <c r="D53" s="29"/>
      <c r="E53" s="29"/>
      <c r="F53" s="24">
        <f>SUM(C53:E53)</f>
        <v>0</v>
      </c>
      <c r="G53" s="24"/>
    </row>
    <row r="54" spans="2:11" x14ac:dyDescent="0.25">
      <c r="B54" s="2" t="s">
        <v>3</v>
      </c>
      <c r="C54" s="1">
        <v>0</v>
      </c>
      <c r="D54" s="1"/>
      <c r="E54" s="1"/>
      <c r="F54" s="24">
        <f t="shared" ref="F54:F55" si="8">SUM(C54:E54)</f>
        <v>0</v>
      </c>
      <c r="G54" s="1"/>
    </row>
    <row r="55" spans="2:11" x14ac:dyDescent="0.25">
      <c r="B55" s="2" t="s">
        <v>4</v>
      </c>
      <c r="C55" s="1">
        <v>278</v>
      </c>
      <c r="D55" s="1"/>
      <c r="E55" s="1"/>
      <c r="F55" s="24">
        <f t="shared" si="8"/>
        <v>278</v>
      </c>
      <c r="G55" s="1"/>
    </row>
    <row r="56" spans="2:11" ht="13" thickBot="1" x14ac:dyDescent="0.3">
      <c r="B56" s="2" t="s">
        <v>20</v>
      </c>
      <c r="C56" s="30">
        <f>SUM(C53:C55)</f>
        <v>278</v>
      </c>
      <c r="D56" s="30">
        <f t="shared" ref="D56:G56" si="9">SUM(D53:D55)</f>
        <v>0</v>
      </c>
      <c r="E56" s="30">
        <f t="shared" si="9"/>
        <v>0</v>
      </c>
      <c r="F56" s="30">
        <f t="shared" si="9"/>
        <v>278</v>
      </c>
      <c r="G56" s="30">
        <f t="shared" si="9"/>
        <v>0</v>
      </c>
      <c r="J56" s="8"/>
      <c r="K56" s="8"/>
    </row>
    <row r="59" spans="2:11" ht="13" x14ac:dyDescent="0.3">
      <c r="B59" s="93" t="s">
        <v>25</v>
      </c>
      <c r="C59" s="93"/>
      <c r="D59" s="93"/>
      <c r="E59" s="93"/>
      <c r="F59" s="93"/>
      <c r="G59" s="93"/>
    </row>
    <row r="60" spans="2:11" ht="37.5" x14ac:dyDescent="0.25">
      <c r="C60" s="21" t="s">
        <v>40</v>
      </c>
      <c r="D60" s="4" t="s">
        <v>1</v>
      </c>
      <c r="E60" s="4" t="s">
        <v>2</v>
      </c>
      <c r="F60" s="3" t="s">
        <v>41</v>
      </c>
      <c r="G60" s="3" t="s">
        <v>19</v>
      </c>
    </row>
    <row r="61" spans="2:11" x14ac:dyDescent="0.25">
      <c r="B61" s="2" t="s">
        <v>10</v>
      </c>
      <c r="C61" s="53">
        <v>0</v>
      </c>
      <c r="D61" s="29"/>
      <c r="E61" s="29"/>
      <c r="F61" s="24">
        <f>SUM(C61:E61)</f>
        <v>0</v>
      </c>
      <c r="G61" s="24"/>
    </row>
    <row r="62" spans="2:11" x14ac:dyDescent="0.25">
      <c r="B62" s="2" t="s">
        <v>3</v>
      </c>
      <c r="C62" s="1">
        <v>50485</v>
      </c>
      <c r="D62" s="1"/>
      <c r="E62" s="1"/>
      <c r="F62" s="24">
        <f t="shared" ref="F62:F63" si="10">SUM(C62:E62)</f>
        <v>50485</v>
      </c>
      <c r="G62" s="1"/>
    </row>
    <row r="63" spans="2:11" x14ac:dyDescent="0.25">
      <c r="B63" s="2" t="s">
        <v>4</v>
      </c>
      <c r="C63" s="1">
        <v>22957</v>
      </c>
      <c r="D63" s="1"/>
      <c r="E63" s="1"/>
      <c r="F63" s="24">
        <f t="shared" si="10"/>
        <v>22957</v>
      </c>
      <c r="G63" s="1"/>
    </row>
    <row r="64" spans="2:11" ht="13" thickBot="1" x14ac:dyDescent="0.3">
      <c r="B64" s="2" t="s">
        <v>20</v>
      </c>
      <c r="C64" s="30">
        <f>SUM(C61:C63)</f>
        <v>73442</v>
      </c>
      <c r="D64" s="30">
        <f t="shared" ref="D64:G64" si="11">SUM(D61:D63)</f>
        <v>0</v>
      </c>
      <c r="E64" s="30">
        <f t="shared" si="11"/>
        <v>0</v>
      </c>
      <c r="F64" s="30">
        <f t="shared" si="11"/>
        <v>73442</v>
      </c>
      <c r="G64" s="30">
        <f t="shared" si="11"/>
        <v>0</v>
      </c>
      <c r="H64" s="1"/>
      <c r="I64" s="1"/>
      <c r="J64" s="8"/>
      <c r="K64" s="8"/>
    </row>
    <row r="67" spans="2:7" ht="13" x14ac:dyDescent="0.3">
      <c r="B67" s="94" t="s">
        <v>26</v>
      </c>
      <c r="C67" s="94"/>
      <c r="D67" s="94"/>
      <c r="E67" s="94"/>
      <c r="F67" s="94"/>
      <c r="G67" s="94"/>
    </row>
    <row r="68" spans="2:7" ht="37.5" x14ac:dyDescent="0.25">
      <c r="C68" s="21" t="s">
        <v>40</v>
      </c>
      <c r="D68" s="4" t="s">
        <v>1</v>
      </c>
      <c r="E68" s="4" t="s">
        <v>2</v>
      </c>
      <c r="F68" s="3" t="s">
        <v>41</v>
      </c>
      <c r="G68" s="3" t="s">
        <v>19</v>
      </c>
    </row>
    <row r="69" spans="2:7" x14ac:dyDescent="0.25">
      <c r="B69" s="2" t="s">
        <v>10</v>
      </c>
      <c r="C69" s="53">
        <v>0</v>
      </c>
      <c r="D69" s="29"/>
      <c r="E69" s="29"/>
      <c r="F69" s="24">
        <f>SUM(C69:E69)</f>
        <v>0</v>
      </c>
      <c r="G69" s="24"/>
    </row>
    <row r="70" spans="2:7" x14ac:dyDescent="0.25">
      <c r="B70" s="2" t="s">
        <v>3</v>
      </c>
      <c r="C70" s="1">
        <v>0</v>
      </c>
      <c r="D70" s="1"/>
      <c r="E70" s="1"/>
      <c r="F70" s="24">
        <f t="shared" ref="F70:F71" si="12">SUM(C70:E70)</f>
        <v>0</v>
      </c>
      <c r="G70" s="1"/>
    </row>
    <row r="71" spans="2:7" x14ac:dyDescent="0.25">
      <c r="B71" s="2" t="s">
        <v>4</v>
      </c>
      <c r="C71" s="1">
        <v>0</v>
      </c>
      <c r="D71" s="1"/>
      <c r="E71" s="1"/>
      <c r="F71" s="24">
        <f t="shared" si="12"/>
        <v>0</v>
      </c>
      <c r="G71" s="1"/>
    </row>
    <row r="72" spans="2:7" ht="13" thickBot="1" x14ac:dyDescent="0.3">
      <c r="B72" s="2" t="s">
        <v>20</v>
      </c>
      <c r="C72" s="30">
        <f>SUM(C69:C71)</f>
        <v>0</v>
      </c>
      <c r="D72" s="30">
        <f t="shared" ref="D72:G72" si="13">SUM(D69:D71)</f>
        <v>0</v>
      </c>
      <c r="E72" s="30">
        <f t="shared" si="13"/>
        <v>0</v>
      </c>
      <c r="F72" s="30">
        <f t="shared" si="13"/>
        <v>0</v>
      </c>
      <c r="G72" s="30">
        <f t="shared" si="13"/>
        <v>0</v>
      </c>
    </row>
    <row r="74" spans="2:7" x14ac:dyDescent="0.25">
      <c r="B74" s="92"/>
      <c r="C74" s="92"/>
      <c r="D74" s="92"/>
      <c r="E74" s="92"/>
      <c r="F74" s="92"/>
      <c r="G74" s="92"/>
    </row>
    <row r="75" spans="2:7" x14ac:dyDescent="0.25">
      <c r="C75" s="14"/>
      <c r="D75" s="13"/>
      <c r="E75" s="13"/>
      <c r="F75" s="15"/>
      <c r="G75" s="15"/>
    </row>
    <row r="76" spans="2:7" x14ac:dyDescent="0.25">
      <c r="C76" s="27"/>
      <c r="D76" s="29"/>
      <c r="E76" s="29"/>
      <c r="F76" s="24"/>
      <c r="G76" s="24"/>
    </row>
    <row r="77" spans="2:7" x14ac:dyDescent="0.25">
      <c r="C77" s="31"/>
      <c r="D77" s="31"/>
      <c r="E77" s="31"/>
      <c r="F77" s="24"/>
      <c r="G77" s="31"/>
    </row>
    <row r="78" spans="2:7" x14ac:dyDescent="0.25">
      <c r="C78" s="31"/>
      <c r="D78" s="31"/>
      <c r="E78" s="31"/>
      <c r="F78" s="24"/>
      <c r="G78" s="31"/>
    </row>
    <row r="79" spans="2:7" x14ac:dyDescent="0.25">
      <c r="C79" s="32"/>
      <c r="D79" s="32"/>
      <c r="E79" s="32"/>
      <c r="F79" s="32"/>
      <c r="G79" s="32"/>
    </row>
    <row r="82" spans="2:7" x14ac:dyDescent="0.25">
      <c r="B82" s="92"/>
      <c r="C82" s="92"/>
      <c r="D82" s="92"/>
      <c r="E82" s="92"/>
      <c r="F82" s="92"/>
      <c r="G82" s="92"/>
    </row>
    <row r="83" spans="2:7" x14ac:dyDescent="0.25">
      <c r="C83" s="14"/>
      <c r="D83" s="13"/>
      <c r="E83" s="13"/>
      <c r="F83" s="15"/>
      <c r="G83" s="15"/>
    </row>
    <row r="84" spans="2:7" x14ac:dyDescent="0.25">
      <c r="C84" s="27"/>
      <c r="D84" s="29"/>
      <c r="E84" s="29"/>
      <c r="F84" s="24"/>
      <c r="G84" s="24"/>
    </row>
    <row r="85" spans="2:7" x14ac:dyDescent="0.25">
      <c r="C85" s="31"/>
      <c r="D85" s="31"/>
      <c r="E85" s="31"/>
      <c r="F85" s="24"/>
      <c r="G85" s="31"/>
    </row>
    <row r="86" spans="2:7" x14ac:dyDescent="0.25">
      <c r="C86" s="31"/>
      <c r="D86" s="31"/>
      <c r="E86" s="31"/>
      <c r="F86" s="24"/>
      <c r="G86" s="31"/>
    </row>
    <row r="87" spans="2:7" x14ac:dyDescent="0.25">
      <c r="C87" s="32"/>
      <c r="D87" s="32"/>
      <c r="E87" s="32"/>
      <c r="F87" s="32"/>
      <c r="G87" s="32"/>
    </row>
    <row r="90" spans="2:7" x14ac:dyDescent="0.25">
      <c r="B90" s="92"/>
      <c r="C90" s="92"/>
      <c r="D90" s="92"/>
      <c r="E90" s="92"/>
      <c r="F90" s="92"/>
      <c r="G90" s="92"/>
    </row>
    <row r="91" spans="2:7" x14ac:dyDescent="0.25">
      <c r="C91" s="14"/>
      <c r="D91" s="13"/>
      <c r="E91" s="13"/>
      <c r="F91" s="15"/>
      <c r="G91" s="15"/>
    </row>
    <row r="92" spans="2:7" x14ac:dyDescent="0.25">
      <c r="C92" s="27"/>
      <c r="D92" s="29"/>
      <c r="E92" s="29"/>
      <c r="F92" s="24"/>
      <c r="G92" s="24"/>
    </row>
    <row r="93" spans="2:7" x14ac:dyDescent="0.25">
      <c r="C93" s="31"/>
      <c r="D93" s="31"/>
      <c r="E93" s="31"/>
      <c r="F93" s="24"/>
      <c r="G93" s="31"/>
    </row>
    <row r="94" spans="2:7" x14ac:dyDescent="0.25">
      <c r="C94" s="31"/>
      <c r="D94" s="31"/>
      <c r="E94" s="31"/>
      <c r="F94" s="24"/>
      <c r="G94" s="31"/>
    </row>
    <row r="95" spans="2:7" x14ac:dyDescent="0.25">
      <c r="C95" s="32"/>
      <c r="D95" s="32"/>
      <c r="E95" s="32"/>
      <c r="F95" s="32"/>
      <c r="G95" s="32"/>
    </row>
  </sheetData>
  <mergeCells count="12">
    <mergeCell ref="B90:G90"/>
    <mergeCell ref="B3:G3"/>
    <mergeCell ref="B11:G11"/>
    <mergeCell ref="B19:G19"/>
    <mergeCell ref="B27:G27"/>
    <mergeCell ref="B35:G35"/>
    <mergeCell ref="B43:G43"/>
    <mergeCell ref="B51:G51"/>
    <mergeCell ref="B59:G59"/>
    <mergeCell ref="B67:G67"/>
    <mergeCell ref="B74:G74"/>
    <mergeCell ref="B82:G82"/>
  </mergeCells>
  <pageMargins left="0.7" right="0.7" top="0.75" bottom="0.75" header="0.3" footer="0.3"/>
  <pageSetup scale="84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5830-60E0-4DE7-A757-22A13FF6F954}">
  <dimension ref="A1:G219"/>
  <sheetViews>
    <sheetView showGridLines="0" zoomScale="115" zoomScaleNormal="115" workbookViewId="0">
      <selection activeCell="L22" sqref="L22"/>
    </sheetView>
  </sheetViews>
  <sheetFormatPr defaultColWidth="8.90625" defaultRowHeight="12.5" x14ac:dyDescent="0.25"/>
  <cols>
    <col min="1" max="1" width="4.6328125" style="2" customWidth="1"/>
    <col min="2" max="2" width="24.453125" style="2" customWidth="1"/>
    <col min="3" max="3" width="15.6328125" style="2" bestFit="1" customWidth="1"/>
    <col min="4" max="4" width="14.453125" style="2" customWidth="1"/>
    <col min="5" max="5" width="15.6328125" style="2" bestFit="1" customWidth="1"/>
    <col min="6" max="6" width="10.453125" style="2" bestFit="1" customWidth="1"/>
    <col min="7" max="7" width="14.36328125" style="1" bestFit="1" customWidth="1"/>
    <col min="8" max="16384" width="8.90625" style="2"/>
  </cols>
  <sheetData>
    <row r="1" spans="1:6" x14ac:dyDescent="0.25">
      <c r="B1" s="61" t="s">
        <v>38</v>
      </c>
    </row>
    <row r="2" spans="1:6" x14ac:dyDescent="0.25">
      <c r="A2" s="61"/>
    </row>
    <row r="3" spans="1:6" ht="13" x14ac:dyDescent="0.3">
      <c r="B3" s="91" t="s">
        <v>0</v>
      </c>
      <c r="C3" s="91"/>
      <c r="D3" s="91"/>
      <c r="E3" s="91"/>
      <c r="F3" s="91"/>
    </row>
    <row r="4" spans="1:6" ht="13" x14ac:dyDescent="0.25">
      <c r="C4" s="34" t="s">
        <v>27</v>
      </c>
      <c r="D4" s="34" t="s">
        <v>28</v>
      </c>
      <c r="E4" s="34" t="s">
        <v>29</v>
      </c>
    </row>
    <row r="5" spans="1:6" x14ac:dyDescent="0.25">
      <c r="B5" s="2" t="s">
        <v>30</v>
      </c>
    </row>
    <row r="6" spans="1:6" x14ac:dyDescent="0.25">
      <c r="B6" s="35">
        <v>2027</v>
      </c>
      <c r="C6" s="78"/>
      <c r="D6" s="78"/>
      <c r="E6" s="22">
        <f>SUM(C6:D6)</f>
        <v>0</v>
      </c>
    </row>
    <row r="7" spans="1:6" x14ac:dyDescent="0.25">
      <c r="B7" s="35">
        <v>2028</v>
      </c>
      <c r="C7" s="78"/>
      <c r="D7" s="78"/>
      <c r="E7" s="36">
        <f t="shared" ref="E7:E13" si="0">SUM(C7:D7)</f>
        <v>0</v>
      </c>
    </row>
    <row r="8" spans="1:6" x14ac:dyDescent="0.25">
      <c r="B8" s="35">
        <v>2029</v>
      </c>
      <c r="C8" s="78"/>
      <c r="D8" s="78"/>
      <c r="E8" s="36">
        <f t="shared" si="0"/>
        <v>0</v>
      </c>
    </row>
    <row r="9" spans="1:6" x14ac:dyDescent="0.25">
      <c r="B9" s="35">
        <v>2030</v>
      </c>
      <c r="C9" s="78"/>
      <c r="D9" s="78"/>
      <c r="E9" s="36">
        <f t="shared" si="0"/>
        <v>0</v>
      </c>
    </row>
    <row r="10" spans="1:6" x14ac:dyDescent="0.25">
      <c r="B10" s="35">
        <v>2031</v>
      </c>
      <c r="C10" s="78"/>
      <c r="D10" s="78"/>
      <c r="E10" s="36">
        <f t="shared" si="0"/>
        <v>0</v>
      </c>
    </row>
    <row r="11" spans="1:6" x14ac:dyDescent="0.25">
      <c r="B11" s="35" t="s">
        <v>45</v>
      </c>
      <c r="C11" s="78"/>
      <c r="D11" s="78"/>
      <c r="E11" s="36">
        <f>SUM(C11:D11)</f>
        <v>0</v>
      </c>
    </row>
    <row r="12" spans="1:6" x14ac:dyDescent="0.25">
      <c r="B12" s="35" t="s">
        <v>46</v>
      </c>
      <c r="C12" s="78"/>
      <c r="D12" s="78"/>
      <c r="E12" s="36">
        <f t="shared" si="0"/>
        <v>0</v>
      </c>
    </row>
    <row r="13" spans="1:6" x14ac:dyDescent="0.25">
      <c r="B13" s="2" t="s">
        <v>47</v>
      </c>
      <c r="C13" s="78"/>
      <c r="D13" s="78"/>
      <c r="E13" s="36">
        <f t="shared" si="0"/>
        <v>0</v>
      </c>
    </row>
    <row r="14" spans="1:6" ht="13" thickBot="1" x14ac:dyDescent="0.3">
      <c r="C14" s="7" cm="1">
        <f t="array" ref="C14">SUM(ROUND(C6:C13,0))</f>
        <v>0</v>
      </c>
      <c r="D14" s="7" cm="1">
        <f t="array" ref="D14">SUM(ROUND(D6:D13,0))</f>
        <v>0</v>
      </c>
      <c r="E14" s="7" cm="1">
        <f t="array" ref="E14">SUM(ROUND(E6:E13,0))</f>
        <v>0</v>
      </c>
    </row>
    <row r="16" spans="1:6" ht="13" x14ac:dyDescent="0.3">
      <c r="B16" s="91" t="s">
        <v>0</v>
      </c>
      <c r="C16" s="91"/>
      <c r="D16" s="91"/>
      <c r="E16" s="91"/>
      <c r="F16" s="91"/>
    </row>
    <row r="17" spans="2:6" ht="13" x14ac:dyDescent="0.25">
      <c r="C17" s="34" t="s">
        <v>27</v>
      </c>
      <c r="D17" s="34" t="s">
        <v>28</v>
      </c>
      <c r="E17" s="34" t="s">
        <v>29</v>
      </c>
    </row>
    <row r="18" spans="2:6" x14ac:dyDescent="0.25">
      <c r="B18" s="2" t="s">
        <v>30</v>
      </c>
    </row>
    <row r="19" spans="2:6" x14ac:dyDescent="0.25">
      <c r="B19" s="35">
        <v>2027</v>
      </c>
      <c r="C19" s="22"/>
      <c r="D19" s="22"/>
      <c r="E19" s="22">
        <f>SUM(C19:D19)</f>
        <v>0</v>
      </c>
    </row>
    <row r="20" spans="2:6" x14ac:dyDescent="0.25">
      <c r="B20" s="35">
        <v>2028</v>
      </c>
      <c r="C20" s="36"/>
      <c r="D20" s="36"/>
      <c r="E20" s="36">
        <f t="shared" ref="E20:E26" si="1">SUM(C20:D20)</f>
        <v>0</v>
      </c>
    </row>
    <row r="21" spans="2:6" x14ac:dyDescent="0.25">
      <c r="B21" s="35">
        <v>2029</v>
      </c>
      <c r="C21" s="36"/>
      <c r="D21" s="36"/>
      <c r="E21" s="36">
        <f t="shared" si="1"/>
        <v>0</v>
      </c>
    </row>
    <row r="22" spans="2:6" x14ac:dyDescent="0.25">
      <c r="B22" s="35">
        <v>2030</v>
      </c>
      <c r="C22" s="36"/>
      <c r="D22" s="36"/>
      <c r="E22" s="36">
        <f t="shared" si="1"/>
        <v>0</v>
      </c>
    </row>
    <row r="23" spans="2:6" x14ac:dyDescent="0.25">
      <c r="B23" s="35">
        <v>2031</v>
      </c>
      <c r="C23" s="36"/>
      <c r="D23" s="36"/>
      <c r="E23" s="36">
        <f t="shared" si="1"/>
        <v>0</v>
      </c>
    </row>
    <row r="24" spans="2:6" x14ac:dyDescent="0.25">
      <c r="B24" s="35" t="s">
        <v>45</v>
      </c>
      <c r="C24" s="36"/>
      <c r="D24" s="36"/>
      <c r="E24" s="36">
        <f t="shared" si="1"/>
        <v>0</v>
      </c>
    </row>
    <row r="25" spans="2:6" x14ac:dyDescent="0.25">
      <c r="B25" s="35" t="s">
        <v>46</v>
      </c>
      <c r="C25" s="36"/>
      <c r="D25" s="36"/>
      <c r="E25" s="36">
        <f t="shared" si="1"/>
        <v>0</v>
      </c>
    </row>
    <row r="26" spans="2:6" x14ac:dyDescent="0.25">
      <c r="B26" s="2" t="s">
        <v>47</v>
      </c>
      <c r="C26" s="36"/>
      <c r="D26" s="36"/>
      <c r="E26" s="36">
        <f t="shared" si="1"/>
        <v>0</v>
      </c>
    </row>
    <row r="27" spans="2:6" ht="13" thickBot="1" x14ac:dyDescent="0.3">
      <c r="C27" s="7" cm="1">
        <f t="array" ref="C27">SUM(ROUND(C19:C26,0))</f>
        <v>0</v>
      </c>
      <c r="D27" s="7" cm="1">
        <f t="array" ref="D27">SUM(ROUND(D19:D26,0))</f>
        <v>0</v>
      </c>
      <c r="E27" s="7" cm="1">
        <f t="array" ref="E27">SUM(ROUND(E19:E26,0))</f>
        <v>0</v>
      </c>
    </row>
    <row r="30" spans="2:6" ht="13" x14ac:dyDescent="0.3">
      <c r="B30" s="93" t="s">
        <v>9</v>
      </c>
      <c r="C30" s="93"/>
      <c r="D30" s="93"/>
      <c r="E30" s="93"/>
      <c r="F30" s="93"/>
    </row>
    <row r="31" spans="2:6" ht="13" x14ac:dyDescent="0.25">
      <c r="C31" s="34" t="s">
        <v>27</v>
      </c>
      <c r="D31" s="34" t="s">
        <v>28</v>
      </c>
      <c r="E31" s="34" t="s">
        <v>29</v>
      </c>
    </row>
    <row r="32" spans="2:6" x14ac:dyDescent="0.25">
      <c r="B32" s="2" t="s">
        <v>30</v>
      </c>
    </row>
    <row r="33" spans="2:6" x14ac:dyDescent="0.25">
      <c r="B33" s="35">
        <v>2027</v>
      </c>
      <c r="C33" s="22"/>
      <c r="D33" s="22"/>
      <c r="E33" s="22">
        <f>SUM(C33:D33)</f>
        <v>0</v>
      </c>
    </row>
    <row r="34" spans="2:6" x14ac:dyDescent="0.25">
      <c r="B34" s="35">
        <v>2028</v>
      </c>
      <c r="C34" s="36"/>
      <c r="D34" s="36"/>
      <c r="E34" s="36">
        <f t="shared" ref="E34:E40" si="2">SUM(C34:D34)</f>
        <v>0</v>
      </c>
    </row>
    <row r="35" spans="2:6" x14ac:dyDescent="0.25">
      <c r="B35" s="35">
        <v>2029</v>
      </c>
      <c r="C35" s="36"/>
      <c r="D35" s="36"/>
      <c r="E35" s="36">
        <f t="shared" si="2"/>
        <v>0</v>
      </c>
    </row>
    <row r="36" spans="2:6" x14ac:dyDescent="0.25">
      <c r="B36" s="35">
        <v>2030</v>
      </c>
      <c r="C36" s="36"/>
      <c r="D36" s="36"/>
      <c r="E36" s="36">
        <f t="shared" si="2"/>
        <v>0</v>
      </c>
    </row>
    <row r="37" spans="2:6" x14ac:dyDescent="0.25">
      <c r="B37" s="35">
        <v>2031</v>
      </c>
      <c r="C37" s="36"/>
      <c r="D37" s="36"/>
      <c r="E37" s="36">
        <f t="shared" si="2"/>
        <v>0</v>
      </c>
    </row>
    <row r="38" spans="2:6" x14ac:dyDescent="0.25">
      <c r="B38" s="35" t="s">
        <v>45</v>
      </c>
      <c r="C38" s="36"/>
      <c r="D38" s="36"/>
      <c r="E38" s="36">
        <f t="shared" si="2"/>
        <v>0</v>
      </c>
    </row>
    <row r="39" spans="2:6" x14ac:dyDescent="0.25">
      <c r="B39" s="35" t="s">
        <v>46</v>
      </c>
      <c r="C39" s="36"/>
      <c r="D39" s="36"/>
      <c r="E39" s="36">
        <f t="shared" si="2"/>
        <v>0</v>
      </c>
    </row>
    <row r="40" spans="2:6" x14ac:dyDescent="0.25">
      <c r="B40" s="2" t="s">
        <v>47</v>
      </c>
      <c r="C40" s="36"/>
      <c r="D40" s="36"/>
      <c r="E40" s="36">
        <f t="shared" si="2"/>
        <v>0</v>
      </c>
    </row>
    <row r="41" spans="2:6" ht="13" thickBot="1" x14ac:dyDescent="0.3">
      <c r="C41" s="7" cm="1">
        <f t="array" ref="C41">SUM(ROUND(C33:C40,0))</f>
        <v>0</v>
      </c>
      <c r="D41" s="7" cm="1">
        <f t="array" ref="D41">SUM(ROUND(D33:D40,0))</f>
        <v>0</v>
      </c>
      <c r="E41" s="7" cm="1">
        <f t="array" ref="E41">SUM(ROUND(E33:E40,0))</f>
        <v>0</v>
      </c>
    </row>
    <row r="44" spans="2:6" ht="13" x14ac:dyDescent="0.3">
      <c r="B44" s="93" t="s">
        <v>21</v>
      </c>
      <c r="C44" s="93"/>
      <c r="D44" s="93"/>
      <c r="E44" s="93"/>
      <c r="F44" s="93"/>
    </row>
    <row r="45" spans="2:6" ht="13" x14ac:dyDescent="0.25">
      <c r="C45" s="34" t="s">
        <v>27</v>
      </c>
      <c r="D45" s="34" t="s">
        <v>28</v>
      </c>
      <c r="E45" s="34" t="s">
        <v>29</v>
      </c>
    </row>
    <row r="46" spans="2:6" x14ac:dyDescent="0.25">
      <c r="B46" s="2" t="s">
        <v>30</v>
      </c>
    </row>
    <row r="47" spans="2:6" x14ac:dyDescent="0.25">
      <c r="B47" s="35">
        <v>2027</v>
      </c>
      <c r="C47" s="36"/>
      <c r="D47" s="36"/>
      <c r="E47" s="36">
        <f>SUM(C47:D47)</f>
        <v>0</v>
      </c>
    </row>
    <row r="48" spans="2:6" ht="14.5" x14ac:dyDescent="0.35">
      <c r="B48" s="35">
        <v>2028</v>
      </c>
      <c r="C48" s="37"/>
      <c r="D48" s="37"/>
      <c r="E48" s="36">
        <f t="shared" ref="E48:E58" si="3">SUM(C48:D48)</f>
        <v>0</v>
      </c>
    </row>
    <row r="49" spans="2:7" x14ac:dyDescent="0.25">
      <c r="B49" s="35">
        <v>2029</v>
      </c>
      <c r="C49" s="36"/>
      <c r="D49" s="36"/>
      <c r="E49" s="36">
        <f t="shared" si="3"/>
        <v>0</v>
      </c>
    </row>
    <row r="50" spans="2:7" x14ac:dyDescent="0.25">
      <c r="B50" s="35">
        <v>2030</v>
      </c>
      <c r="C50" s="36"/>
      <c r="D50" s="36"/>
      <c r="E50" s="36">
        <f t="shared" si="3"/>
        <v>0</v>
      </c>
    </row>
    <row r="51" spans="2:7" x14ac:dyDescent="0.25">
      <c r="B51" s="35">
        <v>2031</v>
      </c>
      <c r="C51" s="36"/>
      <c r="D51" s="36"/>
      <c r="E51" s="36">
        <f t="shared" si="3"/>
        <v>0</v>
      </c>
    </row>
    <row r="52" spans="2:7" x14ac:dyDescent="0.25">
      <c r="B52" s="35" t="s">
        <v>45</v>
      </c>
      <c r="C52" s="36"/>
      <c r="D52" s="36"/>
      <c r="E52" s="36">
        <f t="shared" si="3"/>
        <v>0</v>
      </c>
    </row>
    <row r="53" spans="2:7" x14ac:dyDescent="0.25">
      <c r="B53" s="35" t="s">
        <v>46</v>
      </c>
      <c r="C53" s="36"/>
      <c r="D53" s="36"/>
      <c r="E53" s="36">
        <f t="shared" si="3"/>
        <v>0</v>
      </c>
    </row>
    <row r="54" spans="2:7" x14ac:dyDescent="0.25">
      <c r="B54" s="2" t="s">
        <v>47</v>
      </c>
      <c r="C54" s="36"/>
      <c r="D54" s="36"/>
      <c r="E54" s="36">
        <f t="shared" si="3"/>
        <v>0</v>
      </c>
    </row>
    <row r="55" spans="2:7" x14ac:dyDescent="0.25">
      <c r="B55" s="35" t="s">
        <v>48</v>
      </c>
      <c r="C55" s="36"/>
      <c r="D55" s="36"/>
      <c r="E55" s="36">
        <f t="shared" si="3"/>
        <v>0</v>
      </c>
    </row>
    <row r="56" spans="2:7" x14ac:dyDescent="0.25">
      <c r="B56" s="35" t="s">
        <v>49</v>
      </c>
      <c r="C56" s="36"/>
      <c r="D56" s="36"/>
      <c r="E56" s="36">
        <f t="shared" si="3"/>
        <v>0</v>
      </c>
    </row>
    <row r="57" spans="2:7" x14ac:dyDescent="0.25">
      <c r="B57" s="35" t="s">
        <v>50</v>
      </c>
      <c r="C57" s="36"/>
      <c r="D57" s="36"/>
      <c r="E57" s="36">
        <f t="shared" si="3"/>
        <v>0</v>
      </c>
    </row>
    <row r="58" spans="2:7" x14ac:dyDescent="0.25">
      <c r="B58" s="35" t="s">
        <v>51</v>
      </c>
      <c r="C58" s="36"/>
      <c r="D58" s="36"/>
      <c r="E58" s="36">
        <f t="shared" si="3"/>
        <v>0</v>
      </c>
      <c r="F58" s="13" t="s">
        <v>31</v>
      </c>
      <c r="G58" s="19" t="s">
        <v>32</v>
      </c>
    </row>
    <row r="59" spans="2:7" ht="13" thickBot="1" x14ac:dyDescent="0.3">
      <c r="C59" s="38">
        <f>SUM(C47:C58)</f>
        <v>0</v>
      </c>
      <c r="D59" s="38">
        <f t="shared" ref="D59:E59" si="4">SUM(D47:D58)</f>
        <v>0</v>
      </c>
      <c r="E59" s="38">
        <f t="shared" si="4"/>
        <v>0</v>
      </c>
      <c r="F59" s="39">
        <f>'Lease liability'!F24</f>
        <v>193</v>
      </c>
      <c r="G59" s="1">
        <f>C59-F59</f>
        <v>-193</v>
      </c>
    </row>
    <row r="61" spans="2:7" ht="13" x14ac:dyDescent="0.3">
      <c r="B61" s="93" t="s">
        <v>22</v>
      </c>
      <c r="C61" s="93"/>
      <c r="D61" s="93"/>
      <c r="E61" s="93"/>
      <c r="F61" s="93"/>
    </row>
    <row r="62" spans="2:7" ht="13" x14ac:dyDescent="0.25">
      <c r="C62" s="34" t="s">
        <v>27</v>
      </c>
      <c r="D62" s="34" t="s">
        <v>28</v>
      </c>
      <c r="E62" s="34" t="s">
        <v>29</v>
      </c>
    </row>
    <row r="63" spans="2:7" x14ac:dyDescent="0.25">
      <c r="B63" s="2" t="s">
        <v>30</v>
      </c>
    </row>
    <row r="64" spans="2:7" x14ac:dyDescent="0.25">
      <c r="B64" s="35">
        <v>2027</v>
      </c>
      <c r="C64" s="36"/>
      <c r="D64" s="36"/>
      <c r="E64" s="36">
        <f>SUM(C64:D64)</f>
        <v>0</v>
      </c>
    </row>
    <row r="65" spans="2:7" ht="14.5" x14ac:dyDescent="0.35">
      <c r="B65" s="35">
        <v>2028</v>
      </c>
      <c r="C65" s="37"/>
      <c r="D65" s="37"/>
      <c r="E65" s="36">
        <f t="shared" ref="E65:E75" si="5">SUM(C65:D65)</f>
        <v>0</v>
      </c>
    </row>
    <row r="66" spans="2:7" x14ac:dyDescent="0.25">
      <c r="B66" s="35">
        <v>2029</v>
      </c>
      <c r="C66" s="36"/>
      <c r="D66" s="36"/>
      <c r="E66" s="36">
        <f t="shared" si="5"/>
        <v>0</v>
      </c>
    </row>
    <row r="67" spans="2:7" x14ac:dyDescent="0.25">
      <c r="B67" s="35">
        <v>2030</v>
      </c>
      <c r="C67" s="36"/>
      <c r="D67" s="36"/>
      <c r="E67" s="36">
        <f t="shared" si="5"/>
        <v>0</v>
      </c>
    </row>
    <row r="68" spans="2:7" x14ac:dyDescent="0.25">
      <c r="B68" s="35">
        <v>2031</v>
      </c>
      <c r="C68" s="36"/>
      <c r="D68" s="36"/>
      <c r="E68" s="36">
        <f t="shared" si="5"/>
        <v>0</v>
      </c>
    </row>
    <row r="69" spans="2:7" x14ac:dyDescent="0.25">
      <c r="B69" s="35" t="s">
        <v>45</v>
      </c>
      <c r="C69" s="36"/>
      <c r="D69" s="36"/>
      <c r="E69" s="36">
        <f t="shared" si="5"/>
        <v>0</v>
      </c>
    </row>
    <row r="70" spans="2:7" x14ac:dyDescent="0.25">
      <c r="B70" s="35" t="s">
        <v>46</v>
      </c>
      <c r="C70" s="36"/>
      <c r="D70" s="36"/>
      <c r="E70" s="36">
        <f t="shared" si="5"/>
        <v>0</v>
      </c>
    </row>
    <row r="71" spans="2:7" x14ac:dyDescent="0.25">
      <c r="B71" s="2" t="s">
        <v>47</v>
      </c>
      <c r="C71" s="36"/>
      <c r="D71" s="36"/>
      <c r="E71" s="36">
        <f t="shared" si="5"/>
        <v>0</v>
      </c>
    </row>
    <row r="72" spans="2:7" x14ac:dyDescent="0.25">
      <c r="B72" s="35" t="s">
        <v>48</v>
      </c>
      <c r="C72" s="36"/>
      <c r="D72" s="36"/>
      <c r="E72" s="36">
        <f t="shared" si="5"/>
        <v>0</v>
      </c>
    </row>
    <row r="73" spans="2:7" x14ac:dyDescent="0.25">
      <c r="B73" s="35" t="s">
        <v>49</v>
      </c>
      <c r="C73" s="36"/>
      <c r="D73" s="36"/>
      <c r="E73" s="36">
        <f t="shared" si="5"/>
        <v>0</v>
      </c>
    </row>
    <row r="74" spans="2:7" x14ac:dyDescent="0.25">
      <c r="B74" s="35" t="s">
        <v>50</v>
      </c>
      <c r="C74" s="36"/>
      <c r="D74" s="36"/>
      <c r="E74" s="36">
        <f t="shared" si="5"/>
        <v>0</v>
      </c>
    </row>
    <row r="75" spans="2:7" x14ac:dyDescent="0.25">
      <c r="B75" s="35" t="s">
        <v>51</v>
      </c>
      <c r="C75" s="36"/>
      <c r="D75" s="36"/>
      <c r="E75" s="36">
        <f t="shared" si="5"/>
        <v>0</v>
      </c>
    </row>
    <row r="76" spans="2:7" ht="13" thickBot="1" x14ac:dyDescent="0.3">
      <c r="C76" s="38">
        <f>SUM(C64:C75)</f>
        <v>0</v>
      </c>
      <c r="D76" s="38">
        <f t="shared" ref="D76:E76" si="6">SUM(D64:D75)</f>
        <v>0</v>
      </c>
      <c r="E76" s="38">
        <f t="shared" si="6"/>
        <v>0</v>
      </c>
      <c r="F76" s="39">
        <f>'Lease liability'!F32</f>
        <v>0</v>
      </c>
      <c r="G76" s="1">
        <f>+C76-F76</f>
        <v>0</v>
      </c>
    </row>
    <row r="79" spans="2:7" ht="13" x14ac:dyDescent="0.3">
      <c r="B79" s="93" t="s">
        <v>23</v>
      </c>
      <c r="C79" s="93"/>
      <c r="D79" s="93"/>
      <c r="E79" s="93"/>
      <c r="F79" s="93"/>
    </row>
    <row r="80" spans="2:7" ht="13" x14ac:dyDescent="0.25">
      <c r="C80" s="34" t="s">
        <v>27</v>
      </c>
      <c r="D80" s="34" t="s">
        <v>28</v>
      </c>
      <c r="E80" s="34" t="s">
        <v>29</v>
      </c>
    </row>
    <row r="81" spans="2:7" x14ac:dyDescent="0.25">
      <c r="B81" s="2" t="s">
        <v>30</v>
      </c>
    </row>
    <row r="82" spans="2:7" x14ac:dyDescent="0.25">
      <c r="B82" s="35">
        <v>2027</v>
      </c>
      <c r="C82" s="36"/>
      <c r="D82" s="36"/>
      <c r="E82" s="36">
        <f>SUM(C82:D82)</f>
        <v>0</v>
      </c>
    </row>
    <row r="83" spans="2:7" ht="14.5" x14ac:dyDescent="0.35">
      <c r="B83" s="35">
        <v>2028</v>
      </c>
      <c r="C83" s="37"/>
      <c r="D83" s="37"/>
      <c r="E83" s="36">
        <f t="shared" ref="E83:E93" si="7">SUM(C83:D83)</f>
        <v>0</v>
      </c>
    </row>
    <row r="84" spans="2:7" x14ac:dyDescent="0.25">
      <c r="B84" s="35">
        <v>2029</v>
      </c>
      <c r="C84" s="36"/>
      <c r="D84" s="36"/>
      <c r="E84" s="36">
        <f t="shared" si="7"/>
        <v>0</v>
      </c>
    </row>
    <row r="85" spans="2:7" x14ac:dyDescent="0.25">
      <c r="B85" s="35">
        <v>2030</v>
      </c>
      <c r="C85" s="36"/>
      <c r="D85" s="36"/>
      <c r="E85" s="36">
        <f t="shared" si="7"/>
        <v>0</v>
      </c>
    </row>
    <row r="86" spans="2:7" x14ac:dyDescent="0.25">
      <c r="B86" s="35">
        <v>2031</v>
      </c>
      <c r="C86" s="36"/>
      <c r="D86" s="36"/>
      <c r="E86" s="36">
        <f t="shared" si="7"/>
        <v>0</v>
      </c>
    </row>
    <row r="87" spans="2:7" x14ac:dyDescent="0.25">
      <c r="B87" s="35" t="s">
        <v>45</v>
      </c>
      <c r="C87" s="36"/>
      <c r="D87" s="36"/>
      <c r="E87" s="36">
        <f t="shared" si="7"/>
        <v>0</v>
      </c>
    </row>
    <row r="88" spans="2:7" x14ac:dyDescent="0.25">
      <c r="B88" s="35" t="s">
        <v>46</v>
      </c>
      <c r="C88" s="36"/>
      <c r="D88" s="36"/>
      <c r="E88" s="36">
        <f t="shared" si="7"/>
        <v>0</v>
      </c>
    </row>
    <row r="89" spans="2:7" x14ac:dyDescent="0.25">
      <c r="B89" s="2" t="s">
        <v>47</v>
      </c>
      <c r="C89" s="36"/>
      <c r="D89" s="36"/>
      <c r="E89" s="36">
        <f t="shared" si="7"/>
        <v>0</v>
      </c>
    </row>
    <row r="90" spans="2:7" x14ac:dyDescent="0.25">
      <c r="B90" s="35" t="s">
        <v>48</v>
      </c>
      <c r="C90" s="36"/>
      <c r="D90" s="36"/>
      <c r="E90" s="36">
        <f t="shared" si="7"/>
        <v>0</v>
      </c>
    </row>
    <row r="91" spans="2:7" x14ac:dyDescent="0.25">
      <c r="B91" s="35" t="s">
        <v>49</v>
      </c>
      <c r="C91" s="36"/>
      <c r="D91" s="36"/>
      <c r="E91" s="36">
        <f t="shared" si="7"/>
        <v>0</v>
      </c>
    </row>
    <row r="92" spans="2:7" x14ac:dyDescent="0.25">
      <c r="B92" s="35" t="s">
        <v>50</v>
      </c>
      <c r="C92" s="36"/>
      <c r="D92" s="36"/>
      <c r="E92" s="36">
        <f t="shared" si="7"/>
        <v>0</v>
      </c>
    </row>
    <row r="93" spans="2:7" x14ac:dyDescent="0.25">
      <c r="B93" s="35" t="s">
        <v>51</v>
      </c>
      <c r="C93" s="36"/>
      <c r="D93" s="36"/>
      <c r="E93" s="36">
        <f t="shared" si="7"/>
        <v>0</v>
      </c>
    </row>
    <row r="94" spans="2:7" ht="13" thickBot="1" x14ac:dyDescent="0.3">
      <c r="C94" s="38">
        <f>SUM(C82:C93)</f>
        <v>0</v>
      </c>
      <c r="D94" s="38">
        <f t="shared" ref="D94:E94" si="8">SUM(D82:D93)</f>
        <v>0</v>
      </c>
      <c r="E94" s="38">
        <f t="shared" si="8"/>
        <v>0</v>
      </c>
      <c r="F94" s="2">
        <f>'Lease liability'!F40</f>
        <v>2434</v>
      </c>
      <c r="G94" s="1">
        <f>+C94-F94</f>
        <v>-2434</v>
      </c>
    </row>
    <row r="97" spans="2:7" ht="13" x14ac:dyDescent="0.3">
      <c r="B97" s="93" t="s">
        <v>24</v>
      </c>
      <c r="C97" s="93"/>
      <c r="D97" s="93"/>
      <c r="E97" s="93"/>
      <c r="F97" s="93"/>
    </row>
    <row r="98" spans="2:7" ht="13" x14ac:dyDescent="0.25">
      <c r="C98" s="34" t="s">
        <v>27</v>
      </c>
      <c r="D98" s="34" t="s">
        <v>28</v>
      </c>
      <c r="E98" s="34" t="s">
        <v>29</v>
      </c>
    </row>
    <row r="99" spans="2:7" x14ac:dyDescent="0.25">
      <c r="B99" s="2" t="s">
        <v>30</v>
      </c>
    </row>
    <row r="100" spans="2:7" x14ac:dyDescent="0.25">
      <c r="B100" s="35">
        <v>2027</v>
      </c>
      <c r="C100" s="36"/>
      <c r="D100" s="36"/>
      <c r="E100" s="36">
        <f>SUM(C100:D100)</f>
        <v>0</v>
      </c>
    </row>
    <row r="101" spans="2:7" ht="14.5" x14ac:dyDescent="0.35">
      <c r="B101" s="35">
        <v>2028</v>
      </c>
      <c r="C101" s="37"/>
      <c r="D101" s="37"/>
      <c r="E101" s="36">
        <f t="shared" ref="E101:E111" si="9">SUM(C101:D101)</f>
        <v>0</v>
      </c>
    </row>
    <row r="102" spans="2:7" x14ac:dyDescent="0.25">
      <c r="B102" s="35">
        <v>2029</v>
      </c>
      <c r="C102" s="36"/>
      <c r="D102" s="36"/>
      <c r="E102" s="36">
        <f t="shared" si="9"/>
        <v>0</v>
      </c>
    </row>
    <row r="103" spans="2:7" x14ac:dyDescent="0.25">
      <c r="B103" s="35">
        <v>2030</v>
      </c>
      <c r="C103" s="36"/>
      <c r="D103" s="36"/>
      <c r="E103" s="36">
        <f t="shared" si="9"/>
        <v>0</v>
      </c>
    </row>
    <row r="104" spans="2:7" x14ac:dyDescent="0.25">
      <c r="B104" s="35">
        <v>2031</v>
      </c>
      <c r="C104" s="36"/>
      <c r="D104" s="36"/>
      <c r="E104" s="36">
        <f t="shared" si="9"/>
        <v>0</v>
      </c>
    </row>
    <row r="105" spans="2:7" x14ac:dyDescent="0.25">
      <c r="B105" s="35" t="s">
        <v>45</v>
      </c>
      <c r="C105" s="36"/>
      <c r="D105" s="36"/>
      <c r="E105" s="36">
        <f t="shared" si="9"/>
        <v>0</v>
      </c>
    </row>
    <row r="106" spans="2:7" x14ac:dyDescent="0.25">
      <c r="B106" s="35" t="s">
        <v>46</v>
      </c>
      <c r="C106" s="36"/>
      <c r="D106" s="36"/>
      <c r="E106" s="36">
        <f t="shared" si="9"/>
        <v>0</v>
      </c>
    </row>
    <row r="107" spans="2:7" x14ac:dyDescent="0.25">
      <c r="B107" s="2" t="s">
        <v>47</v>
      </c>
      <c r="C107" s="36"/>
      <c r="D107" s="36"/>
      <c r="E107" s="36">
        <f t="shared" si="9"/>
        <v>0</v>
      </c>
    </row>
    <row r="108" spans="2:7" x14ac:dyDescent="0.25">
      <c r="B108" s="35" t="s">
        <v>48</v>
      </c>
      <c r="C108" s="36"/>
      <c r="D108" s="36"/>
      <c r="E108" s="36">
        <f t="shared" si="9"/>
        <v>0</v>
      </c>
    </row>
    <row r="109" spans="2:7" x14ac:dyDescent="0.25">
      <c r="B109" s="35" t="s">
        <v>49</v>
      </c>
      <c r="C109" s="36"/>
      <c r="D109" s="36"/>
      <c r="E109" s="36">
        <f t="shared" si="9"/>
        <v>0</v>
      </c>
    </row>
    <row r="110" spans="2:7" x14ac:dyDescent="0.25">
      <c r="B110" s="35" t="s">
        <v>50</v>
      </c>
      <c r="C110" s="36"/>
      <c r="D110" s="36"/>
      <c r="E110" s="36">
        <f t="shared" si="9"/>
        <v>0</v>
      </c>
    </row>
    <row r="111" spans="2:7" x14ac:dyDescent="0.25">
      <c r="B111" s="35" t="s">
        <v>51</v>
      </c>
      <c r="C111" s="36"/>
      <c r="D111" s="36"/>
      <c r="E111" s="36">
        <f t="shared" si="9"/>
        <v>0</v>
      </c>
    </row>
    <row r="112" spans="2:7" ht="13" thickBot="1" x14ac:dyDescent="0.3">
      <c r="C112" s="38">
        <f>SUM(C100:C111)</f>
        <v>0</v>
      </c>
      <c r="D112" s="38">
        <f t="shared" ref="D112:E112" si="10">SUM(D100:D111)</f>
        <v>0</v>
      </c>
      <c r="E112" s="38">
        <f t="shared" si="10"/>
        <v>0</v>
      </c>
      <c r="F112" s="1">
        <f>'Lease liability'!F48</f>
        <v>5710</v>
      </c>
      <c r="G112" s="1">
        <f>+C112-F112</f>
        <v>-5710</v>
      </c>
    </row>
    <row r="115" spans="2:6" ht="13" x14ac:dyDescent="0.3">
      <c r="B115" s="91" t="s">
        <v>37</v>
      </c>
      <c r="C115" s="91"/>
      <c r="D115" s="91"/>
      <c r="E115" s="91"/>
      <c r="F115" s="91"/>
    </row>
    <row r="116" spans="2:6" ht="13" x14ac:dyDescent="0.25">
      <c r="C116" s="34" t="s">
        <v>27</v>
      </c>
      <c r="D116" s="34" t="s">
        <v>28</v>
      </c>
      <c r="E116" s="34" t="s">
        <v>29</v>
      </c>
    </row>
    <row r="117" spans="2:6" x14ac:dyDescent="0.25">
      <c r="B117" s="2" t="s">
        <v>30</v>
      </c>
    </row>
    <row r="118" spans="2:6" x14ac:dyDescent="0.25">
      <c r="B118" s="35">
        <v>2027</v>
      </c>
      <c r="C118" s="36"/>
      <c r="D118" s="36"/>
      <c r="E118" s="36">
        <f>SUM(C118:D118)</f>
        <v>0</v>
      </c>
    </row>
    <row r="119" spans="2:6" ht="14.5" x14ac:dyDescent="0.35">
      <c r="B119" s="35">
        <v>2028</v>
      </c>
      <c r="C119" s="37"/>
      <c r="D119" s="37"/>
      <c r="E119" s="36">
        <f t="shared" ref="E119:E129" si="11">SUM(C119:D119)</f>
        <v>0</v>
      </c>
    </row>
    <row r="120" spans="2:6" x14ac:dyDescent="0.25">
      <c r="B120" s="35">
        <v>2029</v>
      </c>
      <c r="C120" s="36"/>
      <c r="D120" s="36"/>
      <c r="E120" s="36">
        <f t="shared" si="11"/>
        <v>0</v>
      </c>
    </row>
    <row r="121" spans="2:6" x14ac:dyDescent="0.25">
      <c r="B121" s="35">
        <v>2030</v>
      </c>
      <c r="C121" s="36"/>
      <c r="D121" s="36"/>
      <c r="E121" s="36">
        <f t="shared" si="11"/>
        <v>0</v>
      </c>
    </row>
    <row r="122" spans="2:6" x14ac:dyDescent="0.25">
      <c r="B122" s="35">
        <v>2031</v>
      </c>
      <c r="C122" s="36"/>
      <c r="D122" s="36"/>
      <c r="E122" s="36">
        <f t="shared" si="11"/>
        <v>0</v>
      </c>
    </row>
    <row r="123" spans="2:6" x14ac:dyDescent="0.25">
      <c r="B123" s="35" t="s">
        <v>45</v>
      </c>
      <c r="C123" s="36"/>
      <c r="D123" s="36"/>
      <c r="E123" s="36">
        <f t="shared" si="11"/>
        <v>0</v>
      </c>
    </row>
    <row r="124" spans="2:6" x14ac:dyDescent="0.25">
      <c r="B124" s="35" t="s">
        <v>46</v>
      </c>
      <c r="C124" s="36"/>
      <c r="D124" s="36"/>
      <c r="E124" s="36">
        <f t="shared" si="11"/>
        <v>0</v>
      </c>
    </row>
    <row r="125" spans="2:6" x14ac:dyDescent="0.25">
      <c r="B125" s="2" t="s">
        <v>47</v>
      </c>
      <c r="C125" s="36"/>
      <c r="D125" s="36"/>
      <c r="E125" s="36">
        <f t="shared" si="11"/>
        <v>0</v>
      </c>
    </row>
    <row r="126" spans="2:6" x14ac:dyDescent="0.25">
      <c r="B126" s="35" t="s">
        <v>48</v>
      </c>
      <c r="C126" s="36"/>
      <c r="D126" s="36"/>
      <c r="E126" s="36">
        <f t="shared" si="11"/>
        <v>0</v>
      </c>
    </row>
    <row r="127" spans="2:6" x14ac:dyDescent="0.25">
      <c r="B127" s="35" t="s">
        <v>49</v>
      </c>
      <c r="C127" s="36"/>
      <c r="D127" s="36"/>
      <c r="E127" s="36">
        <f t="shared" si="11"/>
        <v>0</v>
      </c>
    </row>
    <row r="128" spans="2:6" x14ac:dyDescent="0.25">
      <c r="B128" s="35" t="s">
        <v>50</v>
      </c>
      <c r="C128" s="36"/>
      <c r="D128" s="36"/>
      <c r="E128" s="36">
        <f t="shared" si="11"/>
        <v>0</v>
      </c>
    </row>
    <row r="129" spans="2:7" x14ac:dyDescent="0.25">
      <c r="B129" s="35" t="s">
        <v>51</v>
      </c>
      <c r="C129" s="36"/>
      <c r="D129" s="36"/>
      <c r="E129" s="36">
        <f t="shared" si="11"/>
        <v>0</v>
      </c>
    </row>
    <row r="130" spans="2:7" ht="13" thickBot="1" x14ac:dyDescent="0.3">
      <c r="C130" s="38">
        <f>SUM(C118:C129)</f>
        <v>0</v>
      </c>
      <c r="D130" s="38">
        <f t="shared" ref="D130:E130" si="12">SUM(D118:D129)</f>
        <v>0</v>
      </c>
      <c r="E130" s="38">
        <f t="shared" si="12"/>
        <v>0</v>
      </c>
      <c r="F130" s="2">
        <f>'Lease liability'!F56</f>
        <v>278</v>
      </c>
      <c r="G130" s="1">
        <f>+C130-F130</f>
        <v>-278</v>
      </c>
    </row>
    <row r="133" spans="2:7" ht="13" x14ac:dyDescent="0.3">
      <c r="B133" s="93" t="s">
        <v>25</v>
      </c>
      <c r="C133" s="93"/>
      <c r="D133" s="93"/>
      <c r="E133" s="93"/>
      <c r="F133" s="93"/>
    </row>
    <row r="134" spans="2:7" ht="13" x14ac:dyDescent="0.25">
      <c r="C134" s="34" t="s">
        <v>27</v>
      </c>
      <c r="D134" s="34" t="s">
        <v>28</v>
      </c>
      <c r="E134" s="34" t="s">
        <v>29</v>
      </c>
    </row>
    <row r="135" spans="2:7" x14ac:dyDescent="0.25">
      <c r="B135" s="2" t="s">
        <v>30</v>
      </c>
    </row>
    <row r="136" spans="2:7" x14ac:dyDescent="0.25">
      <c r="B136" s="35">
        <v>2027</v>
      </c>
      <c r="C136" s="36"/>
      <c r="D136" s="36"/>
      <c r="E136" s="36">
        <f>SUM(C136:D136)</f>
        <v>0</v>
      </c>
    </row>
    <row r="137" spans="2:7" ht="14.5" x14ac:dyDescent="0.35">
      <c r="B137" s="35">
        <v>2028</v>
      </c>
      <c r="C137" s="37"/>
      <c r="D137" s="37"/>
      <c r="E137" s="36">
        <f t="shared" ref="E137:E147" si="13">SUM(C137:D137)</f>
        <v>0</v>
      </c>
    </row>
    <row r="138" spans="2:7" x14ac:dyDescent="0.25">
      <c r="B138" s="35">
        <v>2029</v>
      </c>
      <c r="C138" s="36"/>
      <c r="D138" s="36"/>
      <c r="E138" s="36">
        <f t="shared" si="13"/>
        <v>0</v>
      </c>
    </row>
    <row r="139" spans="2:7" x14ac:dyDescent="0.25">
      <c r="B139" s="35">
        <v>2030</v>
      </c>
      <c r="C139" s="36"/>
      <c r="D139" s="36"/>
      <c r="E139" s="36">
        <f t="shared" si="13"/>
        <v>0</v>
      </c>
    </row>
    <row r="140" spans="2:7" x14ac:dyDescent="0.25">
      <c r="B140" s="35">
        <v>2031</v>
      </c>
      <c r="C140" s="36"/>
      <c r="D140" s="36"/>
      <c r="E140" s="36">
        <f t="shared" si="13"/>
        <v>0</v>
      </c>
    </row>
    <row r="141" spans="2:7" x14ac:dyDescent="0.25">
      <c r="B141" s="35" t="s">
        <v>45</v>
      </c>
      <c r="C141" s="36"/>
      <c r="D141" s="36"/>
      <c r="E141" s="36">
        <f t="shared" si="13"/>
        <v>0</v>
      </c>
    </row>
    <row r="142" spans="2:7" x14ac:dyDescent="0.25">
      <c r="B142" s="35" t="s">
        <v>46</v>
      </c>
      <c r="C142" s="36"/>
      <c r="D142" s="36"/>
      <c r="E142" s="36">
        <f t="shared" si="13"/>
        <v>0</v>
      </c>
    </row>
    <row r="143" spans="2:7" x14ac:dyDescent="0.25">
      <c r="B143" s="2" t="s">
        <v>47</v>
      </c>
      <c r="C143" s="36"/>
      <c r="D143" s="36"/>
      <c r="E143" s="36">
        <f t="shared" si="13"/>
        <v>0</v>
      </c>
    </row>
    <row r="144" spans="2:7" x14ac:dyDescent="0.25">
      <c r="B144" s="35" t="s">
        <v>48</v>
      </c>
      <c r="C144" s="36"/>
      <c r="D144" s="36"/>
      <c r="E144" s="36">
        <f t="shared" si="13"/>
        <v>0</v>
      </c>
    </row>
    <row r="145" spans="2:7" x14ac:dyDescent="0.25">
      <c r="B145" s="35" t="s">
        <v>49</v>
      </c>
      <c r="C145" s="36"/>
      <c r="D145" s="36"/>
      <c r="E145" s="36">
        <f t="shared" si="13"/>
        <v>0</v>
      </c>
    </row>
    <row r="146" spans="2:7" x14ac:dyDescent="0.25">
      <c r="B146" s="35" t="s">
        <v>50</v>
      </c>
      <c r="C146" s="36"/>
      <c r="D146" s="36"/>
      <c r="E146" s="36">
        <f t="shared" si="13"/>
        <v>0</v>
      </c>
    </row>
    <row r="147" spans="2:7" x14ac:dyDescent="0.25">
      <c r="B147" s="35" t="s">
        <v>51</v>
      </c>
      <c r="C147" s="36"/>
      <c r="D147" s="36"/>
      <c r="E147" s="36">
        <f t="shared" si="13"/>
        <v>0</v>
      </c>
    </row>
    <row r="148" spans="2:7" ht="13" thickBot="1" x14ac:dyDescent="0.3">
      <c r="C148" s="38">
        <f>SUM(C136:C147)</f>
        <v>0</v>
      </c>
      <c r="D148" s="38">
        <f t="shared" ref="D148:E148" si="14">SUM(D136:D147)</f>
        <v>0</v>
      </c>
      <c r="E148" s="38">
        <f t="shared" si="14"/>
        <v>0</v>
      </c>
      <c r="F148" s="1">
        <f>'Lease liability'!F64</f>
        <v>73442</v>
      </c>
      <c r="G148" s="1">
        <f>C148-F148</f>
        <v>-73442</v>
      </c>
    </row>
    <row r="151" spans="2:7" ht="13" x14ac:dyDescent="0.3">
      <c r="B151" s="94" t="s">
        <v>26</v>
      </c>
      <c r="C151" s="94"/>
      <c r="D151" s="94"/>
      <c r="E151" s="94"/>
      <c r="F151" s="94"/>
    </row>
    <row r="152" spans="2:7" ht="13" x14ac:dyDescent="0.25">
      <c r="C152" s="34" t="s">
        <v>27</v>
      </c>
      <c r="D152" s="34" t="s">
        <v>28</v>
      </c>
      <c r="E152" s="34" t="s">
        <v>29</v>
      </c>
    </row>
    <row r="153" spans="2:7" x14ac:dyDescent="0.25">
      <c r="B153" s="2" t="s">
        <v>30</v>
      </c>
    </row>
    <row r="154" spans="2:7" x14ac:dyDescent="0.25">
      <c r="B154" s="35">
        <v>2027</v>
      </c>
      <c r="C154" s="36"/>
      <c r="D154" s="36"/>
      <c r="E154" s="36">
        <f>SUM(C154:D154)</f>
        <v>0</v>
      </c>
    </row>
    <row r="155" spans="2:7" ht="14.5" x14ac:dyDescent="0.35">
      <c r="B155" s="35">
        <v>2028</v>
      </c>
      <c r="C155" s="37"/>
      <c r="D155" s="37"/>
      <c r="E155" s="36">
        <f t="shared" ref="E155:E165" si="15">SUM(C155:D155)</f>
        <v>0</v>
      </c>
    </row>
    <row r="156" spans="2:7" x14ac:dyDescent="0.25">
      <c r="B156" s="35">
        <v>2029</v>
      </c>
      <c r="C156" s="36"/>
      <c r="D156" s="36"/>
      <c r="E156" s="36">
        <f t="shared" si="15"/>
        <v>0</v>
      </c>
    </row>
    <row r="157" spans="2:7" x14ac:dyDescent="0.25">
      <c r="B157" s="35">
        <v>2030</v>
      </c>
      <c r="C157" s="36"/>
      <c r="D157" s="36"/>
      <c r="E157" s="36">
        <f t="shared" si="15"/>
        <v>0</v>
      </c>
    </row>
    <row r="158" spans="2:7" x14ac:dyDescent="0.25">
      <c r="B158" s="35">
        <v>2031</v>
      </c>
      <c r="C158" s="36"/>
      <c r="D158" s="36"/>
      <c r="E158" s="36">
        <f t="shared" si="15"/>
        <v>0</v>
      </c>
    </row>
    <row r="159" spans="2:7" x14ac:dyDescent="0.25">
      <c r="B159" s="35" t="s">
        <v>45</v>
      </c>
      <c r="C159" s="36"/>
      <c r="D159" s="36"/>
      <c r="E159" s="36">
        <f t="shared" si="15"/>
        <v>0</v>
      </c>
    </row>
    <row r="160" spans="2:7" x14ac:dyDescent="0.25">
      <c r="B160" s="35" t="s">
        <v>46</v>
      </c>
      <c r="C160" s="36"/>
      <c r="D160" s="36"/>
      <c r="E160" s="36">
        <f t="shared" si="15"/>
        <v>0</v>
      </c>
    </row>
    <row r="161" spans="2:6" x14ac:dyDescent="0.25">
      <c r="B161" s="2" t="s">
        <v>47</v>
      </c>
      <c r="C161" s="36"/>
      <c r="D161" s="36"/>
      <c r="E161" s="36">
        <f t="shared" si="15"/>
        <v>0</v>
      </c>
    </row>
    <row r="162" spans="2:6" x14ac:dyDescent="0.25">
      <c r="B162" s="35" t="s">
        <v>48</v>
      </c>
      <c r="C162" s="36"/>
      <c r="D162" s="36"/>
      <c r="E162" s="36">
        <f t="shared" si="15"/>
        <v>0</v>
      </c>
    </row>
    <row r="163" spans="2:6" x14ac:dyDescent="0.25">
      <c r="B163" s="35" t="s">
        <v>49</v>
      </c>
      <c r="C163" s="36"/>
      <c r="D163" s="36"/>
      <c r="E163" s="36">
        <f t="shared" si="15"/>
        <v>0</v>
      </c>
    </row>
    <row r="164" spans="2:6" x14ac:dyDescent="0.25">
      <c r="B164" s="35" t="s">
        <v>50</v>
      </c>
      <c r="C164" s="36"/>
      <c r="D164" s="36"/>
      <c r="E164" s="36">
        <f t="shared" si="15"/>
        <v>0</v>
      </c>
    </row>
    <row r="165" spans="2:6" x14ac:dyDescent="0.25">
      <c r="B165" s="35" t="s">
        <v>51</v>
      </c>
      <c r="C165" s="36"/>
      <c r="D165" s="36"/>
      <c r="E165" s="36">
        <f t="shared" si="15"/>
        <v>0</v>
      </c>
    </row>
    <row r="166" spans="2:6" ht="13" thickBot="1" x14ac:dyDescent="0.3">
      <c r="C166" s="38">
        <f>SUM(C154:C165)</f>
        <v>0</v>
      </c>
      <c r="D166" s="38">
        <f t="shared" ref="D166:E166" si="16">SUM(D154:D165)</f>
        <v>0</v>
      </c>
      <c r="E166" s="38">
        <f t="shared" si="16"/>
        <v>0</v>
      </c>
    </row>
    <row r="169" spans="2:6" ht="13" x14ac:dyDescent="0.3">
      <c r="B169" s="95"/>
      <c r="C169" s="95"/>
      <c r="D169" s="95"/>
      <c r="E169" s="95"/>
      <c r="F169" s="95"/>
    </row>
    <row r="170" spans="2:6" ht="13" x14ac:dyDescent="0.25">
      <c r="C170" s="40"/>
      <c r="D170" s="40"/>
      <c r="E170" s="40"/>
    </row>
    <row r="172" spans="2:6" x14ac:dyDescent="0.25">
      <c r="B172" s="35"/>
      <c r="C172" s="41"/>
      <c r="D172" s="41"/>
      <c r="E172" s="41"/>
    </row>
    <row r="173" spans="2:6" ht="14.5" x14ac:dyDescent="0.35">
      <c r="B173" s="35"/>
      <c r="C173" s="42"/>
      <c r="D173" s="42"/>
      <c r="E173" s="41"/>
    </row>
    <row r="174" spans="2:6" x14ac:dyDescent="0.25">
      <c r="B174" s="35"/>
      <c r="C174" s="41"/>
      <c r="D174" s="41"/>
      <c r="E174" s="41"/>
    </row>
    <row r="175" spans="2:6" x14ac:dyDescent="0.25">
      <c r="B175" s="35"/>
      <c r="C175" s="41"/>
      <c r="D175" s="41"/>
      <c r="E175" s="41"/>
    </row>
    <row r="176" spans="2:6" x14ac:dyDescent="0.25">
      <c r="B176" s="35"/>
      <c r="C176" s="41"/>
      <c r="D176" s="41"/>
      <c r="E176" s="41"/>
    </row>
    <row r="177" spans="2:6" x14ac:dyDescent="0.25">
      <c r="B177" s="35"/>
      <c r="C177" s="41"/>
      <c r="D177" s="41"/>
      <c r="E177" s="41"/>
    </row>
    <row r="178" spans="2:6" x14ac:dyDescent="0.25">
      <c r="B178" s="35"/>
      <c r="C178" s="41"/>
      <c r="D178" s="41"/>
      <c r="E178" s="41"/>
    </row>
    <row r="179" spans="2:6" x14ac:dyDescent="0.25">
      <c r="C179" s="41"/>
      <c r="D179" s="41"/>
      <c r="E179" s="41"/>
    </row>
    <row r="180" spans="2:6" x14ac:dyDescent="0.25">
      <c r="B180" s="35"/>
      <c r="C180" s="41"/>
      <c r="D180" s="41"/>
      <c r="E180" s="41"/>
    </row>
    <row r="181" spans="2:6" x14ac:dyDescent="0.25">
      <c r="B181" s="35"/>
      <c r="C181" s="41"/>
      <c r="D181" s="41"/>
      <c r="E181" s="41"/>
    </row>
    <row r="182" spans="2:6" x14ac:dyDescent="0.25">
      <c r="B182" s="35"/>
      <c r="C182" s="41"/>
      <c r="D182" s="41"/>
      <c r="E182" s="41"/>
    </row>
    <row r="183" spans="2:6" x14ac:dyDescent="0.25">
      <c r="B183" s="35"/>
      <c r="C183" s="41"/>
      <c r="D183" s="41"/>
      <c r="E183" s="41"/>
    </row>
    <row r="184" spans="2:6" x14ac:dyDescent="0.25">
      <c r="C184" s="41"/>
      <c r="D184" s="41"/>
      <c r="E184" s="41"/>
    </row>
    <row r="187" spans="2:6" ht="13" x14ac:dyDescent="0.3">
      <c r="B187" s="95"/>
      <c r="C187" s="95"/>
      <c r="D187" s="95"/>
      <c r="E187" s="95"/>
      <c r="F187" s="95"/>
    </row>
    <row r="188" spans="2:6" ht="13" x14ac:dyDescent="0.25">
      <c r="C188" s="40"/>
      <c r="D188" s="40"/>
      <c r="E188" s="40"/>
    </row>
    <row r="190" spans="2:6" x14ac:dyDescent="0.25">
      <c r="B190" s="35"/>
      <c r="C190" s="41"/>
      <c r="D190" s="41"/>
      <c r="E190" s="41"/>
    </row>
    <row r="191" spans="2:6" ht="14.5" x14ac:dyDescent="0.35">
      <c r="B191" s="35"/>
      <c r="C191" s="42"/>
      <c r="D191" s="42"/>
      <c r="E191" s="41"/>
    </row>
    <row r="192" spans="2:6" x14ac:dyDescent="0.25">
      <c r="B192" s="35"/>
      <c r="C192" s="41"/>
      <c r="D192" s="41"/>
      <c r="E192" s="41"/>
    </row>
    <row r="193" spans="2:6" x14ac:dyDescent="0.25">
      <c r="B193" s="35"/>
      <c r="C193" s="41"/>
      <c r="D193" s="41"/>
      <c r="E193" s="41"/>
    </row>
    <row r="194" spans="2:6" x14ac:dyDescent="0.25">
      <c r="B194" s="35"/>
      <c r="C194" s="41"/>
      <c r="D194" s="41"/>
      <c r="E194" s="41"/>
    </row>
    <row r="195" spans="2:6" x14ac:dyDescent="0.25">
      <c r="B195" s="35"/>
      <c r="C195" s="41"/>
      <c r="D195" s="41"/>
      <c r="E195" s="41"/>
    </row>
    <row r="196" spans="2:6" x14ac:dyDescent="0.25">
      <c r="B196" s="35"/>
      <c r="C196" s="41"/>
      <c r="D196" s="41"/>
      <c r="E196" s="41"/>
    </row>
    <row r="197" spans="2:6" x14ac:dyDescent="0.25">
      <c r="C197" s="41"/>
      <c r="D197" s="41"/>
      <c r="E197" s="41"/>
    </row>
    <row r="198" spans="2:6" x14ac:dyDescent="0.25">
      <c r="B198" s="35"/>
      <c r="C198" s="41"/>
      <c r="D198" s="41"/>
      <c r="E198" s="41"/>
    </row>
    <row r="199" spans="2:6" x14ac:dyDescent="0.25">
      <c r="B199" s="35"/>
      <c r="C199" s="41"/>
      <c r="D199" s="41"/>
      <c r="E199" s="41"/>
    </row>
    <row r="200" spans="2:6" x14ac:dyDescent="0.25">
      <c r="B200" s="35"/>
      <c r="C200" s="41"/>
      <c r="D200" s="41"/>
      <c r="E200" s="41"/>
    </row>
    <row r="201" spans="2:6" x14ac:dyDescent="0.25">
      <c r="B201" s="35"/>
      <c r="C201" s="41"/>
      <c r="D201" s="41"/>
      <c r="E201" s="41"/>
    </row>
    <row r="202" spans="2:6" x14ac:dyDescent="0.25">
      <c r="C202" s="41"/>
      <c r="D202" s="41"/>
      <c r="E202" s="41"/>
    </row>
    <row r="204" spans="2:6" ht="13" x14ac:dyDescent="0.3">
      <c r="B204" s="95"/>
      <c r="C204" s="95"/>
      <c r="D204" s="95"/>
      <c r="E204" s="95"/>
      <c r="F204" s="95"/>
    </row>
    <row r="205" spans="2:6" ht="13" x14ac:dyDescent="0.25">
      <c r="C205" s="40"/>
      <c r="D205" s="40"/>
      <c r="E205" s="40"/>
    </row>
    <row r="207" spans="2:6" x14ac:dyDescent="0.25">
      <c r="B207" s="35"/>
      <c r="C207" s="41"/>
      <c r="D207" s="41"/>
      <c r="E207" s="41"/>
    </row>
    <row r="208" spans="2:6" ht="14.5" x14ac:dyDescent="0.35">
      <c r="B208" s="35"/>
      <c r="C208" s="42"/>
      <c r="D208" s="42"/>
      <c r="E208" s="41"/>
    </row>
    <row r="209" spans="2:5" x14ac:dyDescent="0.25">
      <c r="B209" s="35"/>
      <c r="C209" s="41"/>
      <c r="D209" s="41"/>
      <c r="E209" s="41"/>
    </row>
    <row r="210" spans="2:5" x14ac:dyDescent="0.25">
      <c r="B210" s="35"/>
      <c r="C210" s="41"/>
      <c r="D210" s="41"/>
      <c r="E210" s="41"/>
    </row>
    <row r="211" spans="2:5" x14ac:dyDescent="0.25">
      <c r="B211" s="35"/>
      <c r="C211" s="41"/>
      <c r="D211" s="41"/>
      <c r="E211" s="41"/>
    </row>
    <row r="212" spans="2:5" x14ac:dyDescent="0.25">
      <c r="B212" s="35"/>
      <c r="C212" s="41"/>
      <c r="D212" s="41"/>
      <c r="E212" s="41"/>
    </row>
    <row r="213" spans="2:5" x14ac:dyDescent="0.25">
      <c r="B213" s="35"/>
      <c r="C213" s="41"/>
      <c r="D213" s="41"/>
      <c r="E213" s="41"/>
    </row>
    <row r="214" spans="2:5" x14ac:dyDescent="0.25">
      <c r="C214" s="41"/>
      <c r="D214" s="41"/>
      <c r="E214" s="41"/>
    </row>
    <row r="215" spans="2:5" x14ac:dyDescent="0.25">
      <c r="B215" s="35"/>
      <c r="C215" s="41"/>
      <c r="D215" s="41"/>
      <c r="E215" s="41"/>
    </row>
    <row r="216" spans="2:5" x14ac:dyDescent="0.25">
      <c r="B216" s="35"/>
      <c r="C216" s="41"/>
      <c r="D216" s="41"/>
      <c r="E216" s="41"/>
    </row>
    <row r="217" spans="2:5" x14ac:dyDescent="0.25">
      <c r="B217" s="35"/>
      <c r="C217" s="41"/>
      <c r="D217" s="41"/>
      <c r="E217" s="41"/>
    </row>
    <row r="218" spans="2:5" x14ac:dyDescent="0.25">
      <c r="B218" s="35"/>
      <c r="C218" s="41"/>
      <c r="D218" s="41"/>
      <c r="E218" s="41"/>
    </row>
    <row r="219" spans="2:5" x14ac:dyDescent="0.25">
      <c r="C219" s="41"/>
      <c r="D219" s="41"/>
      <c r="E219" s="41"/>
    </row>
  </sheetData>
  <mergeCells count="13">
    <mergeCell ref="B204:F204"/>
    <mergeCell ref="B97:F97"/>
    <mergeCell ref="B115:F115"/>
    <mergeCell ref="B133:F133"/>
    <mergeCell ref="B151:F151"/>
    <mergeCell ref="B169:F169"/>
    <mergeCell ref="B187:F187"/>
    <mergeCell ref="B79:F79"/>
    <mergeCell ref="B3:F3"/>
    <mergeCell ref="B16:F16"/>
    <mergeCell ref="B30:F30"/>
    <mergeCell ref="B44:F44"/>
    <mergeCell ref="B61:F6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BE53-A75B-4EB3-8E5F-3553BE798E18}">
  <dimension ref="A1:I85"/>
  <sheetViews>
    <sheetView showGridLines="0" zoomScaleNormal="100" workbookViewId="0">
      <selection activeCell="Q76" sqref="Q76"/>
    </sheetView>
  </sheetViews>
  <sheetFormatPr defaultColWidth="8.90625" defaultRowHeight="12.5" x14ac:dyDescent="0.25"/>
  <cols>
    <col min="1" max="1" width="4.6328125" style="2" customWidth="1"/>
    <col min="2" max="2" width="21" style="2" bestFit="1" customWidth="1"/>
    <col min="3" max="3" width="18.6328125" style="2" customWidth="1"/>
    <col min="4" max="4" width="18.90625" style="2" bestFit="1" customWidth="1"/>
    <col min="5" max="5" width="14.08984375" style="2" customWidth="1"/>
    <col min="6" max="6" width="15.54296875" style="2" customWidth="1"/>
    <col min="7" max="7" width="15.36328125" style="2" customWidth="1"/>
    <col min="8" max="9" width="11.6328125" style="2" customWidth="1"/>
    <col min="10" max="16384" width="8.90625" style="2"/>
  </cols>
  <sheetData>
    <row r="1" spans="1:9" x14ac:dyDescent="0.25">
      <c r="A1" s="88" t="s">
        <v>33</v>
      </c>
      <c r="B1" s="61" t="s">
        <v>38</v>
      </c>
      <c r="C1" s="88"/>
      <c r="D1" s="88"/>
      <c r="E1" s="88"/>
    </row>
    <row r="2" spans="1:9" x14ac:dyDescent="0.25">
      <c r="A2" s="70"/>
      <c r="B2" s="70"/>
      <c r="C2" s="70"/>
      <c r="D2" s="70"/>
      <c r="E2" s="70"/>
    </row>
    <row r="3" spans="1:9" ht="13" x14ac:dyDescent="0.3">
      <c r="B3" s="91" t="s">
        <v>33</v>
      </c>
      <c r="C3" s="91"/>
      <c r="D3" s="91"/>
      <c r="E3" s="91"/>
      <c r="F3" s="91"/>
      <c r="G3" s="91"/>
    </row>
    <row r="4" spans="1:9" ht="37.5" x14ac:dyDescent="0.25">
      <c r="C4" s="21" t="s">
        <v>40</v>
      </c>
      <c r="D4" s="4" t="s">
        <v>1</v>
      </c>
      <c r="E4" s="4" t="s">
        <v>2</v>
      </c>
      <c r="F4" s="3" t="s">
        <v>41</v>
      </c>
      <c r="G4" s="3" t="s">
        <v>19</v>
      </c>
    </row>
    <row r="5" spans="1:9" x14ac:dyDescent="0.25">
      <c r="B5" s="2" t="s">
        <v>10</v>
      </c>
      <c r="C5" s="25">
        <v>1101</v>
      </c>
      <c r="D5" s="43"/>
      <c r="E5" s="44"/>
      <c r="F5" s="23">
        <f>+C5+D5+E5</f>
        <v>1101</v>
      </c>
      <c r="G5" s="23"/>
    </row>
    <row r="6" spans="1:9" x14ac:dyDescent="0.25">
      <c r="B6" s="2" t="s">
        <v>3</v>
      </c>
      <c r="C6" s="1">
        <v>92396</v>
      </c>
      <c r="D6" s="45">
        <v>0</v>
      </c>
      <c r="E6" s="1"/>
      <c r="F6" s="46">
        <f>+C6+D6+E6</f>
        <v>92396</v>
      </c>
      <c r="G6" s="36"/>
    </row>
    <row r="7" spans="1:9" ht="13" thickBot="1" x14ac:dyDescent="0.3">
      <c r="B7" s="2" t="s">
        <v>34</v>
      </c>
      <c r="C7" s="7" cm="1">
        <f t="array" ref="C7">SUM(ROUND(C5:C6,0))</f>
        <v>93497</v>
      </c>
      <c r="D7" s="47" cm="1">
        <f t="array" ref="D7">SUM(ROUND(D5:D6,0))</f>
        <v>0</v>
      </c>
      <c r="E7" s="7" cm="1">
        <f t="array" ref="E7">SUM(ROUND(E5:E6,0))</f>
        <v>0</v>
      </c>
      <c r="F7" s="7" cm="1">
        <f t="array" ref="F7">SUM(ROUND(F5:F6,0))</f>
        <v>93497</v>
      </c>
      <c r="G7" s="7" cm="1">
        <f t="array" ref="G7">SUM(ROUND(G5:G6,0))</f>
        <v>0</v>
      </c>
      <c r="I7" s="8"/>
    </row>
    <row r="10" spans="1:9" ht="13" x14ac:dyDescent="0.3">
      <c r="B10" s="93" t="s">
        <v>9</v>
      </c>
      <c r="C10" s="93"/>
      <c r="D10" s="93"/>
      <c r="E10" s="93"/>
      <c r="F10" s="93"/>
      <c r="G10" s="93"/>
    </row>
    <row r="11" spans="1:9" x14ac:dyDescent="0.25">
      <c r="F11" s="15"/>
      <c r="G11" s="15"/>
    </row>
    <row r="12" spans="1:9" ht="37.5" x14ac:dyDescent="0.25">
      <c r="C12" s="21" t="s">
        <v>40</v>
      </c>
      <c r="D12" s="4" t="s">
        <v>1</v>
      </c>
      <c r="E12" s="4" t="s">
        <v>2</v>
      </c>
      <c r="F12" s="3" t="s">
        <v>41</v>
      </c>
      <c r="G12" s="3" t="s">
        <v>19</v>
      </c>
    </row>
    <row r="13" spans="1:9" x14ac:dyDescent="0.25">
      <c r="B13" s="2" t="s">
        <v>10</v>
      </c>
      <c r="C13" s="53">
        <f>C22+C29+C37+C45+C53+C61+C69</f>
        <v>347051</v>
      </c>
      <c r="D13" s="49"/>
      <c r="E13" s="49"/>
      <c r="F13" s="51">
        <f>+C13+D13+E13</f>
        <v>347051</v>
      </c>
      <c r="G13" s="49"/>
    </row>
    <row r="14" spans="1:9" x14ac:dyDescent="0.25">
      <c r="B14" s="2" t="s">
        <v>3</v>
      </c>
      <c r="C14" s="64">
        <f>C23+C30+C38+C46+C54+C62+C70</f>
        <v>807229</v>
      </c>
      <c r="D14" s="64"/>
      <c r="E14" s="64"/>
      <c r="F14" s="52">
        <f>+C14+D14+E14</f>
        <v>807229</v>
      </c>
      <c r="G14" s="64"/>
    </row>
    <row r="15" spans="1:9" ht="13" thickBot="1" x14ac:dyDescent="0.3">
      <c r="B15" s="2" t="s">
        <v>34</v>
      </c>
      <c r="C15" s="7" cm="1">
        <f t="array" ref="C15">SUM(ROUND(C13:C14,0))</f>
        <v>1154280</v>
      </c>
      <c r="D15" s="7" cm="1">
        <f t="array" ref="D15">SUM(ROUND(D13:D14,0))</f>
        <v>0</v>
      </c>
      <c r="E15" s="7" cm="1">
        <f t="array" ref="E15">SUM(ROUND(E13:E14,0))</f>
        <v>0</v>
      </c>
      <c r="F15" s="7" cm="1">
        <f t="array" ref="F15">SUM(ROUND(F13:F14,0))</f>
        <v>1154280</v>
      </c>
      <c r="G15" s="7" cm="1">
        <f t="array" ref="G15">SUM(ROUND(G13:G14,0))</f>
        <v>0</v>
      </c>
      <c r="I15" s="8"/>
    </row>
    <row r="19" spans="2:9" ht="13" x14ac:dyDescent="0.3">
      <c r="B19" s="93" t="s">
        <v>21</v>
      </c>
      <c r="C19" s="93"/>
      <c r="D19" s="93"/>
      <c r="E19" s="93"/>
      <c r="F19" s="93"/>
      <c r="G19" s="93"/>
    </row>
    <row r="20" spans="2:9" x14ac:dyDescent="0.25">
      <c r="F20" s="15"/>
      <c r="G20" s="15"/>
    </row>
    <row r="21" spans="2:9" ht="37.5" x14ac:dyDescent="0.25">
      <c r="C21" s="21" t="s">
        <v>40</v>
      </c>
      <c r="D21" s="4" t="s">
        <v>1</v>
      </c>
      <c r="E21" s="4" t="s">
        <v>2</v>
      </c>
      <c r="F21" s="3" t="s">
        <v>41</v>
      </c>
      <c r="G21" s="3" t="s">
        <v>19</v>
      </c>
    </row>
    <row r="22" spans="2:9" x14ac:dyDescent="0.25">
      <c r="B22" s="2" t="s">
        <v>10</v>
      </c>
      <c r="C22" s="12">
        <v>118242</v>
      </c>
      <c r="D22" s="16"/>
      <c r="E22" s="16"/>
      <c r="F22" s="23">
        <f>+C22+D22+E22</f>
        <v>118242</v>
      </c>
      <c r="G22" s="24"/>
    </row>
    <row r="23" spans="2:9" x14ac:dyDescent="0.25">
      <c r="B23" s="2" t="s">
        <v>3</v>
      </c>
      <c r="C23" s="89">
        <v>0</v>
      </c>
      <c r="D23" s="44"/>
      <c r="E23" s="44"/>
      <c r="F23" s="24">
        <f>+C23+D23+E23</f>
        <v>0</v>
      </c>
      <c r="G23" s="24"/>
      <c r="H23" s="19"/>
      <c r="I23" s="19"/>
    </row>
    <row r="24" spans="2:9" ht="13" thickBot="1" x14ac:dyDescent="0.3">
      <c r="B24" s="2" t="s">
        <v>34</v>
      </c>
      <c r="C24" s="30">
        <f>SUM(C22:C23)</f>
        <v>118242</v>
      </c>
      <c r="D24" s="30">
        <f t="shared" ref="D24:G24" si="0">SUM(D22:D23)</f>
        <v>0</v>
      </c>
      <c r="E24" s="30">
        <f t="shared" si="0"/>
        <v>0</v>
      </c>
      <c r="F24" s="30">
        <f t="shared" si="0"/>
        <v>118242</v>
      </c>
      <c r="G24" s="30">
        <f t="shared" si="0"/>
        <v>0</v>
      </c>
      <c r="H24" s="48"/>
      <c r="I24" s="48"/>
    </row>
    <row r="26" spans="2:9" ht="13" x14ac:dyDescent="0.3">
      <c r="B26" s="93" t="s">
        <v>22</v>
      </c>
      <c r="C26" s="93"/>
      <c r="D26" s="93"/>
      <c r="E26" s="93"/>
      <c r="F26" s="93"/>
      <c r="G26" s="93"/>
    </row>
    <row r="27" spans="2:9" x14ac:dyDescent="0.25">
      <c r="F27" s="15"/>
      <c r="G27" s="15"/>
    </row>
    <row r="28" spans="2:9" ht="37.5" x14ac:dyDescent="0.25">
      <c r="C28" s="21" t="s">
        <v>40</v>
      </c>
      <c r="D28" s="4" t="s">
        <v>1</v>
      </c>
      <c r="E28" s="4" t="s">
        <v>2</v>
      </c>
      <c r="F28" s="3" t="s">
        <v>41</v>
      </c>
      <c r="G28" s="3" t="s">
        <v>19</v>
      </c>
    </row>
    <row r="29" spans="2:9" x14ac:dyDescent="0.25">
      <c r="B29" s="2" t="s">
        <v>10</v>
      </c>
      <c r="C29" s="12">
        <v>1434</v>
      </c>
      <c r="D29" s="16"/>
      <c r="E29" s="16"/>
      <c r="F29" s="23">
        <f>+C29+D29+E29</f>
        <v>1434</v>
      </c>
      <c r="G29" s="24"/>
    </row>
    <row r="30" spans="2:9" x14ac:dyDescent="0.25">
      <c r="B30" s="2" t="s">
        <v>3</v>
      </c>
      <c r="C30" s="25"/>
      <c r="D30" s="44"/>
      <c r="E30" s="44"/>
      <c r="F30" s="24">
        <f>+C30+D30+E30</f>
        <v>0</v>
      </c>
      <c r="G30" s="24"/>
    </row>
    <row r="31" spans="2:9" ht="13" thickBot="1" x14ac:dyDescent="0.3">
      <c r="B31" s="2" t="s">
        <v>34</v>
      </c>
      <c r="C31" s="30">
        <f>SUM(C29:C30)</f>
        <v>1434</v>
      </c>
      <c r="D31" s="30">
        <f t="shared" ref="D31:G31" si="1">SUM(D29:D30)</f>
        <v>0</v>
      </c>
      <c r="E31" s="30">
        <f t="shared" si="1"/>
        <v>0</v>
      </c>
      <c r="F31" s="30">
        <f t="shared" si="1"/>
        <v>1434</v>
      </c>
      <c r="G31" s="30">
        <f t="shared" si="1"/>
        <v>0</v>
      </c>
      <c r="H31" s="48"/>
      <c r="I31" s="48"/>
    </row>
    <row r="34" spans="2:9" ht="13" x14ac:dyDescent="0.3">
      <c r="B34" s="93" t="s">
        <v>23</v>
      </c>
      <c r="C34" s="93"/>
      <c r="D34" s="93"/>
      <c r="E34" s="93"/>
      <c r="F34" s="93"/>
      <c r="G34" s="93"/>
    </row>
    <row r="35" spans="2:9" x14ac:dyDescent="0.25">
      <c r="F35" s="15"/>
      <c r="G35" s="15"/>
    </row>
    <row r="36" spans="2:9" ht="37.5" x14ac:dyDescent="0.25">
      <c r="C36" s="21" t="s">
        <v>40</v>
      </c>
      <c r="D36" s="4" t="s">
        <v>1</v>
      </c>
      <c r="E36" s="4" t="s">
        <v>2</v>
      </c>
      <c r="F36" s="3" t="s">
        <v>41</v>
      </c>
      <c r="G36" s="3" t="s">
        <v>19</v>
      </c>
    </row>
    <row r="37" spans="2:9" x14ac:dyDescent="0.25">
      <c r="B37" s="2" t="s">
        <v>10</v>
      </c>
      <c r="C37" s="49">
        <v>1181</v>
      </c>
      <c r="D37" s="50"/>
      <c r="E37" s="50"/>
      <c r="F37" s="51">
        <f>+C37+D37+E37</f>
        <v>1181</v>
      </c>
      <c r="G37" s="52"/>
    </row>
    <row r="38" spans="2:9" x14ac:dyDescent="0.25">
      <c r="B38" s="2" t="s">
        <v>3</v>
      </c>
      <c r="C38" s="90">
        <v>766392</v>
      </c>
      <c r="D38" s="54"/>
      <c r="E38" s="54"/>
      <c r="F38" s="52">
        <f>+C38+D38+E38</f>
        <v>766392</v>
      </c>
      <c r="G38" s="52"/>
    </row>
    <row r="39" spans="2:9" ht="13" thickBot="1" x14ac:dyDescent="0.3">
      <c r="B39" s="2" t="s">
        <v>34</v>
      </c>
      <c r="C39" s="7">
        <f>SUM(C37:C38)</f>
        <v>767573</v>
      </c>
      <c r="D39" s="7">
        <f t="shared" ref="D39:G39" si="2">SUM(D37:D38)</f>
        <v>0</v>
      </c>
      <c r="E39" s="7">
        <f t="shared" si="2"/>
        <v>0</v>
      </c>
      <c r="F39" s="7">
        <f t="shared" si="2"/>
        <v>767573</v>
      </c>
      <c r="G39" s="7">
        <f t="shared" si="2"/>
        <v>0</v>
      </c>
      <c r="H39" s="48"/>
      <c r="I39" s="48"/>
    </row>
    <row r="42" spans="2:9" ht="13" x14ac:dyDescent="0.3">
      <c r="B42" s="93" t="s">
        <v>24</v>
      </c>
      <c r="C42" s="93"/>
      <c r="D42" s="93"/>
      <c r="E42" s="93"/>
      <c r="F42" s="93"/>
      <c r="G42" s="93"/>
    </row>
    <row r="43" spans="2:9" x14ac:dyDescent="0.25">
      <c r="F43" s="15"/>
      <c r="G43" s="15"/>
    </row>
    <row r="44" spans="2:9" ht="37.5" x14ac:dyDescent="0.25">
      <c r="C44" s="21" t="s">
        <v>40</v>
      </c>
      <c r="D44" s="4" t="s">
        <v>1</v>
      </c>
      <c r="E44" s="4" t="s">
        <v>2</v>
      </c>
      <c r="F44" s="3" t="s">
        <v>41</v>
      </c>
      <c r="G44" s="3" t="s">
        <v>19</v>
      </c>
    </row>
    <row r="45" spans="2:9" x14ac:dyDescent="0.25">
      <c r="B45" s="2" t="s">
        <v>10</v>
      </c>
      <c r="C45" s="12">
        <v>225733</v>
      </c>
      <c r="D45" s="16"/>
      <c r="E45" s="16"/>
      <c r="F45" s="23">
        <f>+C45+D45+E45</f>
        <v>225733</v>
      </c>
      <c r="G45" s="24"/>
    </row>
    <row r="46" spans="2:9" x14ac:dyDescent="0.25">
      <c r="B46" s="2" t="s">
        <v>3</v>
      </c>
      <c r="C46" s="89">
        <v>30280</v>
      </c>
      <c r="D46" s="44"/>
      <c r="E46" s="44"/>
      <c r="F46" s="24">
        <f>+C46+D46+E46</f>
        <v>30280</v>
      </c>
      <c r="G46" s="24"/>
    </row>
    <row r="47" spans="2:9" ht="13" thickBot="1" x14ac:dyDescent="0.3">
      <c r="B47" s="2" t="s">
        <v>34</v>
      </c>
      <c r="C47" s="30">
        <f>SUM(C45:C46)</f>
        <v>256013</v>
      </c>
      <c r="D47" s="30">
        <f t="shared" ref="D47:G47" si="3">SUM(D45:D46)</f>
        <v>0</v>
      </c>
      <c r="E47" s="30">
        <f t="shared" si="3"/>
        <v>0</v>
      </c>
      <c r="F47" s="30">
        <f t="shared" si="3"/>
        <v>256013</v>
      </c>
      <c r="G47" s="30">
        <f t="shared" si="3"/>
        <v>0</v>
      </c>
      <c r="H47" s="48"/>
      <c r="I47" s="48"/>
    </row>
    <row r="50" spans="2:9" ht="13" x14ac:dyDescent="0.3">
      <c r="B50" s="93" t="s">
        <v>37</v>
      </c>
      <c r="C50" s="93"/>
      <c r="D50" s="93"/>
      <c r="E50" s="93"/>
      <c r="F50" s="93"/>
      <c r="G50" s="93"/>
    </row>
    <row r="51" spans="2:9" x14ac:dyDescent="0.25">
      <c r="F51" s="15"/>
      <c r="G51" s="15"/>
    </row>
    <row r="52" spans="2:9" ht="37.5" x14ac:dyDescent="0.25">
      <c r="C52" s="21" t="s">
        <v>40</v>
      </c>
      <c r="D52" s="4" t="s">
        <v>1</v>
      </c>
      <c r="E52" s="4" t="s">
        <v>2</v>
      </c>
      <c r="F52" s="3" t="s">
        <v>41</v>
      </c>
      <c r="G52" s="3" t="s">
        <v>19</v>
      </c>
    </row>
    <row r="53" spans="2:9" x14ac:dyDescent="0.25">
      <c r="B53" s="2" t="s">
        <v>10</v>
      </c>
      <c r="C53" s="12"/>
      <c r="D53" s="16"/>
      <c r="E53" s="16"/>
      <c r="F53" s="23">
        <f>+C53+D53+E53</f>
        <v>0</v>
      </c>
      <c r="G53" s="24"/>
    </row>
    <row r="54" spans="2:9" x14ac:dyDescent="0.25">
      <c r="B54" s="2" t="s">
        <v>3</v>
      </c>
      <c r="C54" s="25"/>
      <c r="D54" s="44"/>
      <c r="E54" s="44"/>
      <c r="F54" s="24">
        <f>+C54+D54+E54</f>
        <v>0</v>
      </c>
      <c r="G54" s="24"/>
    </row>
    <row r="55" spans="2:9" ht="13" thickBot="1" x14ac:dyDescent="0.3">
      <c r="B55" s="2" t="s">
        <v>34</v>
      </c>
      <c r="C55" s="30">
        <f>SUM(C53:C54)</f>
        <v>0</v>
      </c>
      <c r="D55" s="30">
        <f t="shared" ref="D55:G55" si="4">SUM(D53:D54)</f>
        <v>0</v>
      </c>
      <c r="E55" s="30">
        <f t="shared" si="4"/>
        <v>0</v>
      </c>
      <c r="F55" s="30">
        <f t="shared" si="4"/>
        <v>0</v>
      </c>
      <c r="G55" s="30">
        <f t="shared" si="4"/>
        <v>0</v>
      </c>
      <c r="H55" s="48"/>
      <c r="I55" s="48"/>
    </row>
    <row r="58" spans="2:9" ht="13" x14ac:dyDescent="0.3">
      <c r="B58" s="93" t="s">
        <v>25</v>
      </c>
      <c r="C58" s="93"/>
      <c r="D58" s="93"/>
      <c r="E58" s="93"/>
      <c r="F58" s="93"/>
      <c r="G58" s="93"/>
    </row>
    <row r="59" spans="2:9" x14ac:dyDescent="0.25">
      <c r="F59" s="15"/>
      <c r="G59" s="15"/>
    </row>
    <row r="60" spans="2:9" ht="37.5" x14ac:dyDescent="0.25">
      <c r="C60" s="21" t="s">
        <v>40</v>
      </c>
      <c r="D60" s="4" t="s">
        <v>1</v>
      </c>
      <c r="E60" s="4" t="s">
        <v>2</v>
      </c>
      <c r="F60" s="3" t="s">
        <v>41</v>
      </c>
      <c r="G60" s="3" t="s">
        <v>19</v>
      </c>
    </row>
    <row r="61" spans="2:9" x14ac:dyDescent="0.25">
      <c r="B61" s="2" t="s">
        <v>10</v>
      </c>
      <c r="C61" s="12">
        <v>0</v>
      </c>
      <c r="D61" s="16"/>
      <c r="E61" s="16"/>
      <c r="F61" s="23">
        <f>+C61+D61+E61</f>
        <v>0</v>
      </c>
      <c r="G61" s="24"/>
    </row>
    <row r="62" spans="2:9" x14ac:dyDescent="0.25">
      <c r="B62" s="2" t="s">
        <v>3</v>
      </c>
      <c r="C62" s="25">
        <v>10557</v>
      </c>
      <c r="D62" s="44"/>
      <c r="E62" s="44"/>
      <c r="F62" s="24">
        <f>+C62+D62+E62</f>
        <v>10557</v>
      </c>
      <c r="G62" s="24"/>
    </row>
    <row r="63" spans="2:9" ht="13" thickBot="1" x14ac:dyDescent="0.3">
      <c r="B63" s="2" t="s">
        <v>34</v>
      </c>
      <c r="C63" s="30">
        <f>SUM(C61:C62)</f>
        <v>10557</v>
      </c>
      <c r="D63" s="30">
        <f t="shared" ref="D63:G63" si="5">SUM(D61:D62)</f>
        <v>0</v>
      </c>
      <c r="E63" s="30">
        <f t="shared" si="5"/>
        <v>0</v>
      </c>
      <c r="F63" s="30">
        <f t="shared" si="5"/>
        <v>10557</v>
      </c>
      <c r="G63" s="30">
        <f t="shared" si="5"/>
        <v>0</v>
      </c>
      <c r="H63" s="48"/>
      <c r="I63" s="48"/>
    </row>
    <row r="66" spans="2:9" ht="13" x14ac:dyDescent="0.3">
      <c r="B66" s="93" t="s">
        <v>35</v>
      </c>
      <c r="C66" s="93"/>
      <c r="D66" s="93"/>
      <c r="E66" s="93"/>
      <c r="F66" s="93"/>
      <c r="G66" s="93"/>
    </row>
    <row r="67" spans="2:9" x14ac:dyDescent="0.25">
      <c r="F67" s="15"/>
      <c r="G67" s="15"/>
    </row>
    <row r="68" spans="2:9" ht="37.5" x14ac:dyDescent="0.25">
      <c r="C68" s="21" t="s">
        <v>40</v>
      </c>
      <c r="D68" s="4" t="s">
        <v>1</v>
      </c>
      <c r="E68" s="4" t="s">
        <v>2</v>
      </c>
      <c r="F68" s="3" t="s">
        <v>41</v>
      </c>
      <c r="G68" s="3" t="s">
        <v>19</v>
      </c>
    </row>
    <row r="69" spans="2:9" x14ac:dyDescent="0.25">
      <c r="B69" s="2" t="s">
        <v>10</v>
      </c>
      <c r="C69" s="27">
        <v>461</v>
      </c>
      <c r="D69" s="19"/>
      <c r="E69" s="19"/>
      <c r="F69" s="23">
        <f>+C69+D69+E69</f>
        <v>461</v>
      </c>
      <c r="G69" s="24"/>
    </row>
    <row r="70" spans="2:9" x14ac:dyDescent="0.25">
      <c r="B70" s="2" t="s">
        <v>3</v>
      </c>
      <c r="C70" s="1">
        <v>0</v>
      </c>
      <c r="D70" s="29"/>
      <c r="E70" s="29"/>
      <c r="F70" s="24">
        <f>+C70+D70+E70</f>
        <v>0</v>
      </c>
      <c r="G70" s="24"/>
    </row>
    <row r="71" spans="2:9" ht="13" thickBot="1" x14ac:dyDescent="0.3">
      <c r="B71" s="2" t="s">
        <v>34</v>
      </c>
      <c r="C71" s="30">
        <f>SUM(C69:C70)</f>
        <v>461</v>
      </c>
      <c r="D71" s="30">
        <f t="shared" ref="D71:G71" si="6">SUM(D69:D70)</f>
        <v>0</v>
      </c>
      <c r="E71" s="30">
        <f t="shared" si="6"/>
        <v>0</v>
      </c>
      <c r="F71" s="30">
        <f t="shared" si="6"/>
        <v>461</v>
      </c>
      <c r="G71" s="30">
        <f t="shared" si="6"/>
        <v>0</v>
      </c>
      <c r="H71" s="48"/>
      <c r="I71" s="48"/>
    </row>
    <row r="73" spans="2:9" x14ac:dyDescent="0.25">
      <c r="C73" s="14"/>
      <c r="D73" s="13"/>
      <c r="E73" s="13"/>
      <c r="F73" s="23"/>
      <c r="G73" s="24"/>
    </row>
    <row r="74" spans="2:9" x14ac:dyDescent="0.25">
      <c r="C74" s="25"/>
      <c r="D74" s="44"/>
      <c r="E74" s="44"/>
      <c r="F74" s="23"/>
      <c r="G74" s="24"/>
    </row>
    <row r="75" spans="2:9" x14ac:dyDescent="0.25">
      <c r="C75" s="31"/>
      <c r="D75" s="31"/>
      <c r="E75" s="31"/>
      <c r="F75" s="23"/>
      <c r="G75" s="31"/>
    </row>
    <row r="76" spans="2:9" x14ac:dyDescent="0.25">
      <c r="C76" s="32"/>
      <c r="D76" s="32"/>
      <c r="E76" s="32"/>
      <c r="F76" s="32"/>
      <c r="G76" s="32"/>
    </row>
    <row r="79" spans="2:9" ht="13" x14ac:dyDescent="0.3">
      <c r="B79" s="95"/>
      <c r="C79" s="95"/>
      <c r="D79" s="95"/>
      <c r="E79" s="95"/>
      <c r="F79" s="95"/>
      <c r="G79" s="95"/>
    </row>
    <row r="80" spans="2:9" x14ac:dyDescent="0.25">
      <c r="F80" s="15"/>
      <c r="G80" s="15"/>
    </row>
    <row r="81" spans="3:7" x14ac:dyDescent="0.25">
      <c r="C81" s="14"/>
      <c r="D81" s="13"/>
      <c r="E81" s="13"/>
      <c r="F81" s="15"/>
      <c r="G81" s="15"/>
    </row>
    <row r="82" spans="3:7" x14ac:dyDescent="0.25">
      <c r="C82" s="14"/>
      <c r="D82" s="13"/>
      <c r="E82" s="13"/>
      <c r="F82" s="23"/>
      <c r="G82" s="24"/>
    </row>
    <row r="83" spans="3:7" x14ac:dyDescent="0.25">
      <c r="C83" s="25"/>
      <c r="D83" s="44"/>
      <c r="E83" s="44"/>
      <c r="F83" s="23"/>
      <c r="G83" s="24"/>
    </row>
    <row r="84" spans="3:7" x14ac:dyDescent="0.25">
      <c r="C84" s="31"/>
      <c r="D84" s="31"/>
      <c r="E84" s="31"/>
      <c r="F84" s="23"/>
      <c r="G84" s="31"/>
    </row>
    <row r="85" spans="3:7" x14ac:dyDescent="0.25">
      <c r="C85" s="32"/>
      <c r="D85" s="32"/>
      <c r="E85" s="32"/>
      <c r="F85" s="32"/>
      <c r="G85" s="32"/>
    </row>
  </sheetData>
  <mergeCells count="10">
    <mergeCell ref="B42:G42"/>
    <mergeCell ref="B50:G50"/>
    <mergeCell ref="B58:G58"/>
    <mergeCell ref="B66:G66"/>
    <mergeCell ref="B79:G79"/>
    <mergeCell ref="B34:G34"/>
    <mergeCell ref="B3:G3"/>
    <mergeCell ref="B10:G10"/>
    <mergeCell ref="B19:G19"/>
    <mergeCell ref="B26:G26"/>
  </mergeCells>
  <pageMargins left="0.7" right="0.7" top="0.75" bottom="0.75" header="0.3" footer="0.3"/>
  <pageSetup scale="80" orientation="portrait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F6968-7E79-4538-A970-B0B88C95989E}">
  <dimension ref="B1:H64"/>
  <sheetViews>
    <sheetView showGridLines="0" zoomScaleNormal="100" workbookViewId="0">
      <selection activeCell="K23" sqref="K23"/>
    </sheetView>
  </sheetViews>
  <sheetFormatPr defaultColWidth="8.90625" defaultRowHeight="12.5" x14ac:dyDescent="0.25"/>
  <cols>
    <col min="1" max="1" width="4.6328125" style="2" customWidth="1"/>
    <col min="2" max="2" width="21" style="2" bestFit="1" customWidth="1"/>
    <col min="3" max="3" width="18.6328125" style="2" customWidth="1"/>
    <col min="4" max="4" width="13.54296875" style="2" bestFit="1" customWidth="1"/>
    <col min="5" max="5" width="13.6328125" style="2" customWidth="1"/>
    <col min="6" max="6" width="17.6328125" style="2" customWidth="1"/>
    <col min="7" max="7" width="11.453125" style="1" bestFit="1" customWidth="1"/>
    <col min="8" max="8" width="8.90625" style="1"/>
    <col min="9" max="16384" width="8.90625" style="2"/>
  </cols>
  <sheetData>
    <row r="1" spans="2:6" x14ac:dyDescent="0.25">
      <c r="B1" s="61" t="s">
        <v>38</v>
      </c>
    </row>
    <row r="3" spans="2:6" ht="13" x14ac:dyDescent="0.3">
      <c r="B3" s="91" t="s">
        <v>33</v>
      </c>
      <c r="C3" s="91"/>
      <c r="D3" s="91"/>
      <c r="E3" s="91"/>
      <c r="F3" s="91"/>
    </row>
    <row r="4" spans="2:6" ht="25" x14ac:dyDescent="0.25">
      <c r="C4" s="21" t="s">
        <v>40</v>
      </c>
      <c r="D4" s="4" t="s">
        <v>1</v>
      </c>
      <c r="E4" s="4" t="s">
        <v>2</v>
      </c>
      <c r="F4" s="3" t="s">
        <v>41</v>
      </c>
    </row>
    <row r="5" spans="2:6" x14ac:dyDescent="0.25">
      <c r="B5" s="2" t="s">
        <v>10</v>
      </c>
      <c r="C5" s="25">
        <v>1100</v>
      </c>
      <c r="D5" s="43">
        <v>0</v>
      </c>
      <c r="E5" s="44"/>
      <c r="F5" s="23">
        <f>+C5+D5-E5</f>
        <v>1100</v>
      </c>
    </row>
    <row r="6" spans="2:6" x14ac:dyDescent="0.25">
      <c r="B6" s="2" t="s">
        <v>3</v>
      </c>
      <c r="C6" s="1">
        <v>88569</v>
      </c>
      <c r="D6" s="45">
        <v>0</v>
      </c>
      <c r="E6" s="1"/>
      <c r="F6" s="24">
        <f>+C6+D6-E6</f>
        <v>88569</v>
      </c>
    </row>
    <row r="7" spans="2:6" ht="13" thickBot="1" x14ac:dyDescent="0.3">
      <c r="B7" s="2" t="s">
        <v>36</v>
      </c>
      <c r="C7" s="7" cm="1">
        <f t="array" ref="C7">SUM(ROUND(C5:C6,0))</f>
        <v>89669</v>
      </c>
      <c r="D7" s="55" cm="1">
        <f t="array" ref="D7">SUM(ROUND(D5:D6,0))</f>
        <v>0</v>
      </c>
      <c r="E7" s="7" cm="1">
        <f t="array" ref="E7">SUM(ROUND(E5:E6,0))</f>
        <v>0</v>
      </c>
      <c r="F7" s="7" cm="1">
        <f t="array" ref="F7">SUM(ROUND(F5:F6,0))</f>
        <v>89669</v>
      </c>
    </row>
    <row r="11" spans="2:6" ht="13" x14ac:dyDescent="0.3">
      <c r="B11" s="93" t="s">
        <v>9</v>
      </c>
      <c r="C11" s="93"/>
      <c r="D11" s="93"/>
      <c r="E11" s="93"/>
      <c r="F11" s="93"/>
    </row>
    <row r="12" spans="2:6" ht="25" x14ac:dyDescent="0.25">
      <c r="C12" s="21" t="s">
        <v>40</v>
      </c>
      <c r="D12" s="4" t="s">
        <v>1</v>
      </c>
      <c r="E12" s="4" t="s">
        <v>2</v>
      </c>
      <c r="F12" s="3" t="s">
        <v>41</v>
      </c>
    </row>
    <row r="13" spans="2:6" x14ac:dyDescent="0.25">
      <c r="B13" s="2" t="s">
        <v>10</v>
      </c>
      <c r="C13" s="62">
        <f t="shared" ref="C13:C14" si="0">C20+C27+C34+C41+C48+C55+C62</f>
        <v>347956</v>
      </c>
      <c r="D13" s="12">
        <f t="shared" ref="D13:E13" si="1">D20+D27+D34+D41+D48+D55+D62</f>
        <v>0</v>
      </c>
      <c r="E13" s="12">
        <f t="shared" si="1"/>
        <v>0</v>
      </c>
      <c r="F13" s="23">
        <f>+C13+D13+E13</f>
        <v>347956</v>
      </c>
    </row>
    <row r="14" spans="2:6" x14ac:dyDescent="0.25">
      <c r="B14" s="2" t="s">
        <v>3</v>
      </c>
      <c r="C14" s="63">
        <f t="shared" si="0"/>
        <v>779456</v>
      </c>
      <c r="D14" s="11">
        <f>D21+D28+D35+D42+D49+D56+D63</f>
        <v>0</v>
      </c>
      <c r="E14" s="11">
        <f>E21+E28+E35+E42+E49+E56+E63</f>
        <v>0</v>
      </c>
      <c r="F14" s="56">
        <f>+C14+D14+E14</f>
        <v>779456</v>
      </c>
    </row>
    <row r="15" spans="2:6" ht="13" thickBot="1" x14ac:dyDescent="0.3">
      <c r="B15" s="2" t="s">
        <v>36</v>
      </c>
      <c r="C15" s="7" cm="1">
        <f t="array" ref="C15">SUM(ROUND(C13:C14,0))</f>
        <v>1127412</v>
      </c>
      <c r="D15" s="7" cm="1">
        <f t="array" ref="D15">SUM(ROUND(D13:D14,0))</f>
        <v>0</v>
      </c>
      <c r="E15" s="7" cm="1">
        <f t="array" ref="E15">SUM(ROUND(E13:E14,0))</f>
        <v>0</v>
      </c>
      <c r="F15" s="7" cm="1">
        <f t="array" ref="F15">SUM(ROUND(F13:F14,0))</f>
        <v>1127412</v>
      </c>
    </row>
    <row r="17" spans="2:8" x14ac:dyDescent="0.25">
      <c r="C17" s="8">
        <f>+SUM(C13:C14)-C15</f>
        <v>0</v>
      </c>
      <c r="D17" s="8">
        <f>+SUM(D13:D14)-D15</f>
        <v>0</v>
      </c>
      <c r="E17" s="8">
        <f t="shared" ref="E17:F17" si="2">+SUM(E13:E14)-E15</f>
        <v>0</v>
      </c>
      <c r="F17" s="8">
        <f t="shared" si="2"/>
        <v>0</v>
      </c>
    </row>
    <row r="18" spans="2:8" ht="13" x14ac:dyDescent="0.3">
      <c r="B18" s="93" t="s">
        <v>21</v>
      </c>
      <c r="C18" s="93"/>
      <c r="D18" s="93"/>
      <c r="E18" s="93"/>
      <c r="F18" s="93"/>
    </row>
    <row r="19" spans="2:8" ht="25" x14ac:dyDescent="0.25">
      <c r="C19" s="21" t="s">
        <v>40</v>
      </c>
      <c r="D19" s="4" t="s">
        <v>1</v>
      </c>
      <c r="E19" s="4" t="s">
        <v>2</v>
      </c>
      <c r="F19" s="3" t="s">
        <v>41</v>
      </c>
    </row>
    <row r="20" spans="2:8" x14ac:dyDescent="0.25">
      <c r="B20" s="2" t="s">
        <v>10</v>
      </c>
      <c r="C20" s="12">
        <v>126136</v>
      </c>
      <c r="D20" s="16"/>
      <c r="E20" s="16"/>
      <c r="F20" s="23">
        <f>+C20+D20+E20</f>
        <v>126136</v>
      </c>
    </row>
    <row r="21" spans="2:8" x14ac:dyDescent="0.25">
      <c r="B21" s="2" t="s">
        <v>3</v>
      </c>
      <c r="C21" s="27">
        <v>0</v>
      </c>
      <c r="D21" s="29"/>
      <c r="E21" s="29"/>
      <c r="F21" s="24">
        <f>+C21+D21+E21</f>
        <v>0</v>
      </c>
      <c r="G21" s="19"/>
      <c r="H21" s="19"/>
    </row>
    <row r="22" spans="2:8" ht="13" thickBot="1" x14ac:dyDescent="0.3">
      <c r="B22" s="2" t="s">
        <v>36</v>
      </c>
      <c r="C22" s="30">
        <f>SUM(C20:C21)</f>
        <v>126136</v>
      </c>
      <c r="D22" s="30">
        <f t="shared" ref="D22:F22" si="3">SUM(D20:D21)</f>
        <v>0</v>
      </c>
      <c r="E22" s="30">
        <f t="shared" si="3"/>
        <v>0</v>
      </c>
      <c r="F22" s="30">
        <f t="shared" si="3"/>
        <v>126136</v>
      </c>
    </row>
    <row r="25" spans="2:8" ht="13" x14ac:dyDescent="0.3">
      <c r="B25" s="93" t="s">
        <v>22</v>
      </c>
      <c r="C25" s="93"/>
      <c r="D25" s="93"/>
      <c r="E25" s="93"/>
      <c r="F25" s="93"/>
    </row>
    <row r="26" spans="2:8" ht="25" x14ac:dyDescent="0.25">
      <c r="C26" s="21" t="s">
        <v>40</v>
      </c>
      <c r="D26" s="4" t="s">
        <v>1</v>
      </c>
      <c r="E26" s="4" t="s">
        <v>2</v>
      </c>
      <c r="F26" s="3" t="s">
        <v>41</v>
      </c>
    </row>
    <row r="27" spans="2:8" x14ac:dyDescent="0.25">
      <c r="B27" s="2" t="s">
        <v>10</v>
      </c>
      <c r="C27" s="12">
        <v>1395</v>
      </c>
      <c r="D27" s="16"/>
      <c r="E27" s="16"/>
      <c r="F27" s="23">
        <f>+C27+D27+E27</f>
        <v>1395</v>
      </c>
    </row>
    <row r="28" spans="2:8" x14ac:dyDescent="0.25">
      <c r="B28" s="2" t="s">
        <v>3</v>
      </c>
      <c r="C28" s="27">
        <v>0</v>
      </c>
      <c r="D28" s="29"/>
      <c r="E28" s="29"/>
      <c r="F28" s="24">
        <f>+C28+D28+E28</f>
        <v>0</v>
      </c>
    </row>
    <row r="29" spans="2:8" ht="13" thickBot="1" x14ac:dyDescent="0.3">
      <c r="B29" s="2" t="s">
        <v>36</v>
      </c>
      <c r="C29" s="30">
        <f>SUM(C27:C28)</f>
        <v>1395</v>
      </c>
      <c r="D29" s="30">
        <f t="shared" ref="D29:F29" si="4">SUM(D27:D28)</f>
        <v>0</v>
      </c>
      <c r="E29" s="30">
        <f t="shared" si="4"/>
        <v>0</v>
      </c>
      <c r="F29" s="30">
        <f t="shared" si="4"/>
        <v>1395</v>
      </c>
    </row>
    <row r="32" spans="2:8" ht="13" x14ac:dyDescent="0.3">
      <c r="B32" s="93" t="s">
        <v>23</v>
      </c>
      <c r="C32" s="93"/>
      <c r="D32" s="93"/>
      <c r="E32" s="93"/>
      <c r="F32" s="93"/>
    </row>
    <row r="33" spans="2:6" ht="25" x14ac:dyDescent="0.25">
      <c r="C33" s="21" t="s">
        <v>40</v>
      </c>
      <c r="D33" s="4" t="s">
        <v>1</v>
      </c>
      <c r="E33" s="4" t="s">
        <v>2</v>
      </c>
      <c r="F33" s="3" t="s">
        <v>41</v>
      </c>
    </row>
    <row r="34" spans="2:6" x14ac:dyDescent="0.25">
      <c r="B34" s="2" t="s">
        <v>10</v>
      </c>
      <c r="C34" s="49">
        <v>1399</v>
      </c>
      <c r="D34" s="50"/>
      <c r="E34" s="50"/>
      <c r="F34" s="51">
        <f>+C34+D34+E34</f>
        <v>1399</v>
      </c>
    </row>
    <row r="35" spans="2:6" x14ac:dyDescent="0.25">
      <c r="B35" s="2" t="s">
        <v>3</v>
      </c>
      <c r="C35" s="57">
        <v>720281</v>
      </c>
      <c r="D35" s="58"/>
      <c r="E35" s="58"/>
      <c r="F35" s="52">
        <f>+C35+D35+E35</f>
        <v>720281</v>
      </c>
    </row>
    <row r="36" spans="2:6" ht="13" thickBot="1" x14ac:dyDescent="0.3">
      <c r="B36" s="2" t="s">
        <v>36</v>
      </c>
      <c r="C36" s="7">
        <f>SUM(C34:C35)</f>
        <v>721680</v>
      </c>
      <c r="D36" s="7">
        <f t="shared" ref="D36:F36" si="5">SUM(D34:D35)</f>
        <v>0</v>
      </c>
      <c r="E36" s="7">
        <f t="shared" si="5"/>
        <v>0</v>
      </c>
      <c r="F36" s="7">
        <f t="shared" si="5"/>
        <v>721680</v>
      </c>
    </row>
    <row r="39" spans="2:6" ht="13" x14ac:dyDescent="0.3">
      <c r="B39" s="93" t="s">
        <v>24</v>
      </c>
      <c r="C39" s="93"/>
      <c r="D39" s="93"/>
      <c r="E39" s="93"/>
      <c r="F39" s="93"/>
    </row>
    <row r="40" spans="2:6" ht="25" x14ac:dyDescent="0.25">
      <c r="C40" s="21" t="s">
        <v>40</v>
      </c>
      <c r="D40" s="4" t="s">
        <v>1</v>
      </c>
      <c r="E40" s="4" t="s">
        <v>2</v>
      </c>
      <c r="F40" s="3" t="s">
        <v>41</v>
      </c>
    </row>
    <row r="41" spans="2:6" x14ac:dyDescent="0.25">
      <c r="B41" s="2" t="s">
        <v>10</v>
      </c>
      <c r="C41" s="12">
        <v>218529</v>
      </c>
      <c r="D41" s="16"/>
      <c r="E41" s="16"/>
      <c r="F41" s="23">
        <f>+C41+D41+E41</f>
        <v>218529</v>
      </c>
    </row>
    <row r="42" spans="2:6" x14ac:dyDescent="0.25">
      <c r="B42" s="2" t="s">
        <v>3</v>
      </c>
      <c r="C42" s="27">
        <v>26523</v>
      </c>
      <c r="D42" s="29"/>
      <c r="E42" s="29"/>
      <c r="F42" s="24">
        <f>+C42+D42+E42</f>
        <v>26523</v>
      </c>
    </row>
    <row r="43" spans="2:6" ht="13" thickBot="1" x14ac:dyDescent="0.3">
      <c r="B43" s="2" t="s">
        <v>36</v>
      </c>
      <c r="C43" s="30">
        <f>SUM(C41:C42)</f>
        <v>245052</v>
      </c>
      <c r="D43" s="30">
        <f t="shared" ref="D43:F43" si="6">SUM(D41:D42)</f>
        <v>0</v>
      </c>
      <c r="E43" s="30">
        <f t="shared" si="6"/>
        <v>0</v>
      </c>
      <c r="F43" s="30">
        <f t="shared" si="6"/>
        <v>245052</v>
      </c>
    </row>
    <row r="46" spans="2:6" ht="13" x14ac:dyDescent="0.3">
      <c r="B46" s="93" t="s">
        <v>37</v>
      </c>
      <c r="C46" s="93"/>
      <c r="D46" s="93"/>
      <c r="E46" s="93"/>
      <c r="F46" s="93"/>
    </row>
    <row r="47" spans="2:6" ht="25" x14ac:dyDescent="0.25">
      <c r="C47" s="21" t="s">
        <v>40</v>
      </c>
      <c r="D47" s="4" t="s">
        <v>1</v>
      </c>
      <c r="E47" s="4" t="s">
        <v>2</v>
      </c>
      <c r="F47" s="3" t="s">
        <v>41</v>
      </c>
    </row>
    <row r="48" spans="2:6" x14ac:dyDescent="0.25">
      <c r="B48" s="2" t="s">
        <v>10</v>
      </c>
      <c r="C48" s="12">
        <v>0</v>
      </c>
      <c r="D48" s="16"/>
      <c r="E48" s="16"/>
      <c r="F48" s="23">
        <f>+C48+D48+E48</f>
        <v>0</v>
      </c>
    </row>
    <row r="49" spans="2:6" x14ac:dyDescent="0.25">
      <c r="B49" s="2" t="s">
        <v>3</v>
      </c>
      <c r="C49" s="27">
        <v>0</v>
      </c>
      <c r="D49" s="29"/>
      <c r="E49" s="29"/>
      <c r="F49" s="24">
        <f>+C49+D49+E49</f>
        <v>0</v>
      </c>
    </row>
    <row r="50" spans="2:6" ht="13" thickBot="1" x14ac:dyDescent="0.3">
      <c r="B50" s="2" t="s">
        <v>36</v>
      </c>
      <c r="C50" s="30">
        <f>SUM(C48:C49)</f>
        <v>0</v>
      </c>
      <c r="D50" s="30">
        <f t="shared" ref="D50:F50" si="7">SUM(D48:D49)</f>
        <v>0</v>
      </c>
      <c r="E50" s="30">
        <f t="shared" si="7"/>
        <v>0</v>
      </c>
      <c r="F50" s="30">
        <f t="shared" si="7"/>
        <v>0</v>
      </c>
    </row>
    <row r="53" spans="2:6" ht="13" x14ac:dyDescent="0.3">
      <c r="B53" s="93" t="s">
        <v>25</v>
      </c>
      <c r="C53" s="93"/>
      <c r="D53" s="93"/>
      <c r="E53" s="93"/>
      <c r="F53" s="93"/>
    </row>
    <row r="54" spans="2:6" ht="25" x14ac:dyDescent="0.25">
      <c r="C54" s="21" t="s">
        <v>40</v>
      </c>
      <c r="D54" s="4" t="s">
        <v>1</v>
      </c>
      <c r="E54" s="4" t="s">
        <v>2</v>
      </c>
      <c r="F54" s="3" t="s">
        <v>41</v>
      </c>
    </row>
    <row r="55" spans="2:6" x14ac:dyDescent="0.25">
      <c r="B55" s="2" t="s">
        <v>10</v>
      </c>
      <c r="C55" s="12">
        <v>0</v>
      </c>
      <c r="D55" s="16"/>
      <c r="E55" s="16"/>
      <c r="F55" s="23">
        <f>+C55+D55+E55</f>
        <v>0</v>
      </c>
    </row>
    <row r="56" spans="2:6" x14ac:dyDescent="0.25">
      <c r="B56" s="2" t="s">
        <v>3</v>
      </c>
      <c r="C56" s="27">
        <v>32652</v>
      </c>
      <c r="D56" s="29"/>
      <c r="E56" s="29"/>
      <c r="F56" s="24">
        <f>+C56+D56+E56</f>
        <v>32652</v>
      </c>
    </row>
    <row r="57" spans="2:6" ht="13" thickBot="1" x14ac:dyDescent="0.3">
      <c r="B57" s="2" t="s">
        <v>36</v>
      </c>
      <c r="C57" s="30">
        <f>SUM(C55:C56)</f>
        <v>32652</v>
      </c>
      <c r="D57" s="30">
        <f t="shared" ref="D57:F57" si="8">SUM(D55:D56)</f>
        <v>0</v>
      </c>
      <c r="E57" s="30">
        <f t="shared" si="8"/>
        <v>0</v>
      </c>
      <c r="F57" s="30">
        <f t="shared" si="8"/>
        <v>32652</v>
      </c>
    </row>
    <row r="60" spans="2:6" ht="13" x14ac:dyDescent="0.3">
      <c r="B60" s="93" t="s">
        <v>35</v>
      </c>
      <c r="C60" s="93"/>
      <c r="D60" s="93"/>
      <c r="E60" s="93"/>
      <c r="F60" s="93"/>
    </row>
    <row r="61" spans="2:6" ht="25" x14ac:dyDescent="0.25">
      <c r="C61" s="21" t="s">
        <v>40</v>
      </c>
      <c r="D61" s="4" t="s">
        <v>1</v>
      </c>
      <c r="E61" s="4" t="s">
        <v>2</v>
      </c>
      <c r="F61" s="3" t="s">
        <v>41</v>
      </c>
    </row>
    <row r="62" spans="2:6" x14ac:dyDescent="0.25">
      <c r="B62" s="2" t="s">
        <v>10</v>
      </c>
      <c r="C62" s="12">
        <v>497</v>
      </c>
      <c r="D62" s="16"/>
      <c r="E62" s="16"/>
      <c r="F62" s="23">
        <f>+C62+D62+E62</f>
        <v>497</v>
      </c>
    </row>
    <row r="63" spans="2:6" x14ac:dyDescent="0.25">
      <c r="B63" s="2" t="s">
        <v>3</v>
      </c>
      <c r="C63" s="27">
        <v>0</v>
      </c>
      <c r="D63" s="29"/>
      <c r="E63" s="29"/>
      <c r="F63" s="24">
        <f>+C63+D63+E63</f>
        <v>0</v>
      </c>
    </row>
    <row r="64" spans="2:6" ht="13" thickBot="1" x14ac:dyDescent="0.3">
      <c r="B64" s="2" t="s">
        <v>36</v>
      </c>
      <c r="C64" s="30">
        <f>SUM(C62:C63)</f>
        <v>497</v>
      </c>
      <c r="D64" s="30">
        <f t="shared" ref="D64:F64" si="9">SUM(D62:D63)</f>
        <v>0</v>
      </c>
      <c r="E64" s="30">
        <f t="shared" si="9"/>
        <v>0</v>
      </c>
      <c r="F64" s="30">
        <f t="shared" si="9"/>
        <v>497</v>
      </c>
    </row>
  </sheetData>
  <mergeCells count="9">
    <mergeCell ref="B46:F46"/>
    <mergeCell ref="B53:F53"/>
    <mergeCell ref="B60:F60"/>
    <mergeCell ref="B3:F3"/>
    <mergeCell ref="B11:F11"/>
    <mergeCell ref="B18:F18"/>
    <mergeCell ref="B25:F25"/>
    <mergeCell ref="B32:F32"/>
    <mergeCell ref="B39:F39"/>
  </mergeCells>
  <pageMargins left="0.7" right="0.7" top="0.75" bottom="0.75" header="0.3" footer="0.3"/>
  <pageSetup scale="97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2D473-C357-48C4-A817-9951E86FF28C}">
  <dimension ref="B1:G303"/>
  <sheetViews>
    <sheetView showGridLines="0" tabSelected="1" zoomScale="110" zoomScaleNormal="110" workbookViewId="0">
      <selection activeCell="B6" sqref="B6"/>
    </sheetView>
  </sheetViews>
  <sheetFormatPr defaultColWidth="8.90625" defaultRowHeight="12.5" x14ac:dyDescent="0.25"/>
  <cols>
    <col min="1" max="1" width="4.54296875" style="2" customWidth="1"/>
    <col min="2" max="2" width="24.453125" style="2" customWidth="1"/>
    <col min="3" max="4" width="14.453125" style="2" customWidth="1"/>
    <col min="5" max="5" width="16.36328125" style="2" customWidth="1"/>
    <col min="6" max="6" width="11.453125" style="2" bestFit="1" customWidth="1"/>
    <col min="7" max="7" width="10.1796875" style="2" bestFit="1" customWidth="1"/>
    <col min="8" max="16384" width="8.90625" style="2"/>
  </cols>
  <sheetData>
    <row r="1" spans="2:7" x14ac:dyDescent="0.25">
      <c r="B1" s="61" t="s">
        <v>38</v>
      </c>
    </row>
    <row r="3" spans="2:7" ht="13" x14ac:dyDescent="0.3">
      <c r="B3" s="91" t="s">
        <v>33</v>
      </c>
      <c r="C3" s="91"/>
      <c r="D3" s="91"/>
      <c r="E3" s="91"/>
      <c r="F3" s="59"/>
      <c r="G3" s="59"/>
    </row>
    <row r="4" spans="2:7" ht="13" x14ac:dyDescent="0.25">
      <c r="C4" s="34" t="s">
        <v>27</v>
      </c>
      <c r="D4" s="34" t="s">
        <v>28</v>
      </c>
      <c r="E4" s="34" t="s">
        <v>29</v>
      </c>
    </row>
    <row r="5" spans="2:7" x14ac:dyDescent="0.25">
      <c r="B5" s="2" t="s">
        <v>30</v>
      </c>
    </row>
    <row r="6" spans="2:7" x14ac:dyDescent="0.25">
      <c r="B6" s="35">
        <v>2027</v>
      </c>
      <c r="C6" s="1"/>
      <c r="D6" s="1"/>
      <c r="E6" s="5">
        <f>+C6+D6</f>
        <v>0</v>
      </c>
    </row>
    <row r="7" spans="2:7" x14ac:dyDescent="0.25">
      <c r="B7" s="35">
        <v>2028</v>
      </c>
      <c r="C7" s="1"/>
      <c r="D7" s="1"/>
      <c r="E7" s="39">
        <f t="shared" ref="E7:E27" si="0">+C7+D7</f>
        <v>0</v>
      </c>
    </row>
    <row r="8" spans="2:7" x14ac:dyDescent="0.25">
      <c r="B8" s="35">
        <v>2029</v>
      </c>
      <c r="C8" s="1"/>
      <c r="D8" s="1"/>
      <c r="E8" s="39">
        <f t="shared" si="0"/>
        <v>0</v>
      </c>
    </row>
    <row r="9" spans="2:7" x14ac:dyDescent="0.25">
      <c r="B9" s="35">
        <v>2030</v>
      </c>
      <c r="C9" s="1"/>
      <c r="D9" s="1"/>
      <c r="E9" s="39">
        <f t="shared" si="0"/>
        <v>0</v>
      </c>
    </row>
    <row r="10" spans="2:7" x14ac:dyDescent="0.25">
      <c r="B10" s="35">
        <v>2031</v>
      </c>
      <c r="C10" s="1"/>
      <c r="D10" s="1"/>
      <c r="E10" s="39">
        <f t="shared" si="0"/>
        <v>0</v>
      </c>
    </row>
    <row r="11" spans="2:7" x14ac:dyDescent="0.25">
      <c r="B11" s="35" t="s">
        <v>45</v>
      </c>
      <c r="C11" s="1"/>
      <c r="D11" s="1"/>
      <c r="E11" s="39">
        <f t="shared" si="0"/>
        <v>0</v>
      </c>
    </row>
    <row r="12" spans="2:7" x14ac:dyDescent="0.25">
      <c r="B12" s="35" t="s">
        <v>46</v>
      </c>
      <c r="C12" s="1"/>
      <c r="D12" s="1"/>
      <c r="E12" s="39">
        <f t="shared" si="0"/>
        <v>0</v>
      </c>
    </row>
    <row r="13" spans="2:7" x14ac:dyDescent="0.25">
      <c r="B13" s="2" t="s">
        <v>47</v>
      </c>
      <c r="C13" s="1"/>
      <c r="D13" s="1"/>
      <c r="E13" s="39">
        <f t="shared" si="0"/>
        <v>0</v>
      </c>
    </row>
    <row r="14" spans="2:7" x14ac:dyDescent="0.25">
      <c r="B14" s="35" t="s">
        <v>48</v>
      </c>
      <c r="C14" s="1"/>
      <c r="D14" s="1"/>
      <c r="E14" s="39">
        <f t="shared" si="0"/>
        <v>0</v>
      </c>
    </row>
    <row r="15" spans="2:7" x14ac:dyDescent="0.25">
      <c r="B15" s="35" t="s">
        <v>49</v>
      </c>
      <c r="C15" s="1"/>
      <c r="D15" s="1"/>
      <c r="E15" s="39">
        <f t="shared" si="0"/>
        <v>0</v>
      </c>
    </row>
    <row r="16" spans="2:7" x14ac:dyDescent="0.25">
      <c r="B16" s="35" t="s">
        <v>50</v>
      </c>
      <c r="C16" s="1"/>
      <c r="D16" s="1"/>
      <c r="E16" s="39">
        <f t="shared" si="0"/>
        <v>0</v>
      </c>
    </row>
    <row r="17" spans="2:7" x14ac:dyDescent="0.25">
      <c r="B17" s="35" t="s">
        <v>51</v>
      </c>
      <c r="C17" s="1"/>
      <c r="D17" s="1"/>
      <c r="E17" s="39">
        <f t="shared" si="0"/>
        <v>0</v>
      </c>
    </row>
    <row r="18" spans="2:7" x14ac:dyDescent="0.25">
      <c r="B18" s="35" t="s">
        <v>52</v>
      </c>
      <c r="C18" s="36"/>
      <c r="D18" s="36"/>
      <c r="E18" s="39">
        <f t="shared" si="0"/>
        <v>0</v>
      </c>
    </row>
    <row r="19" spans="2:7" x14ac:dyDescent="0.25">
      <c r="B19" s="35" t="s">
        <v>53</v>
      </c>
      <c r="C19" s="36"/>
      <c r="D19" s="36"/>
      <c r="E19" s="39">
        <f t="shared" si="0"/>
        <v>0</v>
      </c>
    </row>
    <row r="20" spans="2:7" x14ac:dyDescent="0.25">
      <c r="B20" s="35" t="s">
        <v>54</v>
      </c>
      <c r="C20" s="36"/>
      <c r="D20" s="36"/>
      <c r="E20" s="39">
        <f t="shared" si="0"/>
        <v>0</v>
      </c>
    </row>
    <row r="21" spans="2:7" x14ac:dyDescent="0.25">
      <c r="B21" s="35" t="s">
        <v>55</v>
      </c>
      <c r="C21" s="36"/>
      <c r="D21" s="36"/>
      <c r="E21" s="39">
        <f t="shared" si="0"/>
        <v>0</v>
      </c>
    </row>
    <row r="22" spans="2:7" x14ac:dyDescent="0.25">
      <c r="B22" s="35" t="s">
        <v>56</v>
      </c>
      <c r="C22" s="36"/>
      <c r="D22" s="36"/>
      <c r="E22" s="39">
        <f t="shared" si="0"/>
        <v>0</v>
      </c>
    </row>
    <row r="23" spans="2:7" x14ac:dyDescent="0.25">
      <c r="B23" s="35" t="s">
        <v>57</v>
      </c>
      <c r="C23" s="36"/>
      <c r="D23" s="36"/>
      <c r="E23" s="39">
        <f t="shared" si="0"/>
        <v>0</v>
      </c>
    </row>
    <row r="24" spans="2:7" x14ac:dyDescent="0.25">
      <c r="B24" s="35" t="s">
        <v>58</v>
      </c>
      <c r="C24" s="36"/>
      <c r="D24" s="36"/>
      <c r="E24" s="39">
        <f t="shared" si="0"/>
        <v>0</v>
      </c>
    </row>
    <row r="25" spans="2:7" x14ac:dyDescent="0.25">
      <c r="B25" s="35" t="s">
        <v>59</v>
      </c>
      <c r="C25" s="36"/>
      <c r="D25" s="36"/>
      <c r="E25" s="39">
        <f t="shared" si="0"/>
        <v>0</v>
      </c>
    </row>
    <row r="26" spans="2:7" x14ac:dyDescent="0.25">
      <c r="B26" s="35" t="s">
        <v>60</v>
      </c>
      <c r="C26" s="36"/>
      <c r="D26" s="36"/>
      <c r="E26" s="39">
        <f t="shared" si="0"/>
        <v>0</v>
      </c>
    </row>
    <row r="27" spans="2:7" x14ac:dyDescent="0.25">
      <c r="B27" s="35" t="s">
        <v>61</v>
      </c>
      <c r="C27" s="36"/>
      <c r="D27" s="36"/>
      <c r="E27" s="39">
        <f t="shared" si="0"/>
        <v>0</v>
      </c>
    </row>
    <row r="28" spans="2:7" ht="13" thickBot="1" x14ac:dyDescent="0.3">
      <c r="C28" s="10">
        <f>SUM(C6:C27)</f>
        <v>0</v>
      </c>
      <c r="D28" s="10">
        <f>SUM(D6:D27)</f>
        <v>0</v>
      </c>
      <c r="E28" s="10">
        <f t="shared" ref="E28" si="1">SUM(E6:E27)</f>
        <v>0</v>
      </c>
    </row>
    <row r="30" spans="2:7" ht="13" x14ac:dyDescent="0.3">
      <c r="B30" s="91" t="s">
        <v>33</v>
      </c>
      <c r="C30" s="91"/>
      <c r="D30" s="91"/>
      <c r="E30" s="91"/>
      <c r="F30" s="59"/>
      <c r="G30" s="59"/>
    </row>
    <row r="31" spans="2:7" ht="13" x14ac:dyDescent="0.25">
      <c r="C31" s="34" t="s">
        <v>27</v>
      </c>
      <c r="D31" s="34" t="s">
        <v>28</v>
      </c>
      <c r="E31" s="34" t="s">
        <v>29</v>
      </c>
    </row>
    <row r="32" spans="2:7" x14ac:dyDescent="0.25">
      <c r="B32" s="2" t="s">
        <v>30</v>
      </c>
    </row>
    <row r="33" spans="2:6" x14ac:dyDescent="0.25">
      <c r="B33" s="35">
        <v>2027</v>
      </c>
      <c r="C33" s="22">
        <f>C6/1000</f>
        <v>0</v>
      </c>
      <c r="D33" s="22">
        <f>D6/1000</f>
        <v>0</v>
      </c>
      <c r="E33" s="22">
        <f>+C33+D33</f>
        <v>0</v>
      </c>
      <c r="F33" s="33"/>
    </row>
    <row r="34" spans="2:6" x14ac:dyDescent="0.25">
      <c r="B34" s="35">
        <v>2028</v>
      </c>
      <c r="C34" s="36">
        <f t="shared" ref="C34:D49" si="2">C7/1000</f>
        <v>0</v>
      </c>
      <c r="D34" s="36">
        <f t="shared" si="2"/>
        <v>0</v>
      </c>
      <c r="E34" s="39">
        <f t="shared" ref="E34:E54" si="3">+C34+D34</f>
        <v>0</v>
      </c>
      <c r="F34" s="33"/>
    </row>
    <row r="35" spans="2:6" x14ac:dyDescent="0.25">
      <c r="B35" s="35">
        <v>2029</v>
      </c>
      <c r="C35" s="36">
        <f t="shared" si="2"/>
        <v>0</v>
      </c>
      <c r="D35" s="36">
        <f t="shared" si="2"/>
        <v>0</v>
      </c>
      <c r="E35" s="39">
        <f t="shared" si="3"/>
        <v>0</v>
      </c>
      <c r="F35" s="33"/>
    </row>
    <row r="36" spans="2:6" x14ac:dyDescent="0.25">
      <c r="B36" s="35">
        <v>2030</v>
      </c>
      <c r="C36" s="36">
        <f>C9/1000</f>
        <v>0</v>
      </c>
      <c r="D36" s="36">
        <f t="shared" si="2"/>
        <v>0</v>
      </c>
      <c r="E36" s="39">
        <f t="shared" si="3"/>
        <v>0</v>
      </c>
      <c r="F36" s="33"/>
    </row>
    <row r="37" spans="2:6" x14ac:dyDescent="0.25">
      <c r="B37" s="35">
        <v>2031</v>
      </c>
      <c r="C37" s="36">
        <f t="shared" si="2"/>
        <v>0</v>
      </c>
      <c r="D37" s="36">
        <f t="shared" si="2"/>
        <v>0</v>
      </c>
      <c r="E37" s="39">
        <f t="shared" si="3"/>
        <v>0</v>
      </c>
      <c r="F37" s="33"/>
    </row>
    <row r="38" spans="2:6" x14ac:dyDescent="0.25">
      <c r="B38" s="35" t="s">
        <v>45</v>
      </c>
      <c r="C38" s="36">
        <f t="shared" si="2"/>
        <v>0</v>
      </c>
      <c r="D38" s="36">
        <f t="shared" si="2"/>
        <v>0</v>
      </c>
      <c r="E38" s="39">
        <f t="shared" si="3"/>
        <v>0</v>
      </c>
      <c r="F38" s="33"/>
    </row>
    <row r="39" spans="2:6" x14ac:dyDescent="0.25">
      <c r="B39" s="35" t="s">
        <v>46</v>
      </c>
      <c r="C39" s="36">
        <f t="shared" si="2"/>
        <v>0</v>
      </c>
      <c r="D39" s="36">
        <f t="shared" si="2"/>
        <v>0</v>
      </c>
      <c r="E39" s="39">
        <f t="shared" si="3"/>
        <v>0</v>
      </c>
      <c r="F39" s="33"/>
    </row>
    <row r="40" spans="2:6" x14ac:dyDescent="0.25">
      <c r="B40" s="2" t="s">
        <v>47</v>
      </c>
      <c r="C40" s="36">
        <f t="shared" si="2"/>
        <v>0</v>
      </c>
      <c r="D40" s="36">
        <f t="shared" si="2"/>
        <v>0</v>
      </c>
      <c r="E40" s="39">
        <f t="shared" si="3"/>
        <v>0</v>
      </c>
      <c r="F40" s="33"/>
    </row>
    <row r="41" spans="2:6" x14ac:dyDescent="0.25">
      <c r="B41" s="35" t="s">
        <v>48</v>
      </c>
      <c r="C41" s="36">
        <f t="shared" si="2"/>
        <v>0</v>
      </c>
      <c r="D41" s="36">
        <f t="shared" si="2"/>
        <v>0</v>
      </c>
      <c r="E41" s="39">
        <f t="shared" si="3"/>
        <v>0</v>
      </c>
      <c r="F41" s="33"/>
    </row>
    <row r="42" spans="2:6" x14ac:dyDescent="0.25">
      <c r="B42" s="35" t="s">
        <v>49</v>
      </c>
      <c r="C42" s="36">
        <f t="shared" si="2"/>
        <v>0</v>
      </c>
      <c r="D42" s="36">
        <f t="shared" si="2"/>
        <v>0</v>
      </c>
      <c r="E42" s="39">
        <f t="shared" si="3"/>
        <v>0</v>
      </c>
      <c r="F42" s="33"/>
    </row>
    <row r="43" spans="2:6" x14ac:dyDescent="0.25">
      <c r="B43" s="35" t="s">
        <v>50</v>
      </c>
      <c r="C43" s="36">
        <f t="shared" si="2"/>
        <v>0</v>
      </c>
      <c r="D43" s="36">
        <f t="shared" si="2"/>
        <v>0</v>
      </c>
      <c r="E43" s="39">
        <f t="shared" si="3"/>
        <v>0</v>
      </c>
      <c r="F43" s="33"/>
    </row>
    <row r="44" spans="2:6" x14ac:dyDescent="0.25">
      <c r="B44" s="35" t="s">
        <v>51</v>
      </c>
      <c r="C44" s="36">
        <f t="shared" si="2"/>
        <v>0</v>
      </c>
      <c r="D44" s="36">
        <f t="shared" si="2"/>
        <v>0</v>
      </c>
      <c r="E44" s="39">
        <f t="shared" si="3"/>
        <v>0</v>
      </c>
      <c r="F44" s="33"/>
    </row>
    <row r="45" spans="2:6" x14ac:dyDescent="0.25">
      <c r="B45" s="35" t="s">
        <v>52</v>
      </c>
      <c r="C45" s="36">
        <f t="shared" si="2"/>
        <v>0</v>
      </c>
      <c r="D45" s="36">
        <f t="shared" si="2"/>
        <v>0</v>
      </c>
      <c r="E45" s="39">
        <f t="shared" si="3"/>
        <v>0</v>
      </c>
      <c r="F45" s="33"/>
    </row>
    <row r="46" spans="2:6" x14ac:dyDescent="0.25">
      <c r="B46" s="35" t="s">
        <v>53</v>
      </c>
      <c r="C46" s="36">
        <f t="shared" si="2"/>
        <v>0</v>
      </c>
      <c r="D46" s="36">
        <f t="shared" si="2"/>
        <v>0</v>
      </c>
      <c r="E46" s="39">
        <f t="shared" si="3"/>
        <v>0</v>
      </c>
      <c r="F46" s="33"/>
    </row>
    <row r="47" spans="2:6" x14ac:dyDescent="0.25">
      <c r="B47" s="35" t="s">
        <v>54</v>
      </c>
      <c r="C47" s="36">
        <f t="shared" si="2"/>
        <v>0</v>
      </c>
      <c r="D47" s="36">
        <f t="shared" si="2"/>
        <v>0</v>
      </c>
      <c r="E47" s="39">
        <f t="shared" si="3"/>
        <v>0</v>
      </c>
      <c r="F47" s="33"/>
    </row>
    <row r="48" spans="2:6" x14ac:dyDescent="0.25">
      <c r="B48" s="35" t="s">
        <v>55</v>
      </c>
      <c r="C48" s="36">
        <f t="shared" si="2"/>
        <v>0</v>
      </c>
      <c r="D48" s="36">
        <f t="shared" si="2"/>
        <v>0</v>
      </c>
      <c r="E48" s="39">
        <f t="shared" si="3"/>
        <v>0</v>
      </c>
      <c r="F48" s="33"/>
    </row>
    <row r="49" spans="2:6" x14ac:dyDescent="0.25">
      <c r="B49" s="35" t="s">
        <v>56</v>
      </c>
      <c r="C49" s="36">
        <f t="shared" si="2"/>
        <v>0</v>
      </c>
      <c r="D49" s="36">
        <f t="shared" si="2"/>
        <v>0</v>
      </c>
      <c r="E49" s="39">
        <f t="shared" si="3"/>
        <v>0</v>
      </c>
      <c r="F49" s="33"/>
    </row>
    <row r="50" spans="2:6" x14ac:dyDescent="0.25">
      <c r="B50" s="35" t="s">
        <v>57</v>
      </c>
      <c r="C50" s="36">
        <f t="shared" ref="C50:D54" si="4">C23/1000</f>
        <v>0</v>
      </c>
      <c r="D50" s="36">
        <f t="shared" si="4"/>
        <v>0</v>
      </c>
      <c r="E50" s="39">
        <f t="shared" si="3"/>
        <v>0</v>
      </c>
      <c r="F50" s="33"/>
    </row>
    <row r="51" spans="2:6" x14ac:dyDescent="0.25">
      <c r="B51" s="35" t="s">
        <v>58</v>
      </c>
      <c r="C51" s="36">
        <f t="shared" si="4"/>
        <v>0</v>
      </c>
      <c r="D51" s="36">
        <f t="shared" si="4"/>
        <v>0</v>
      </c>
      <c r="E51" s="39">
        <f t="shared" si="3"/>
        <v>0</v>
      </c>
      <c r="F51" s="33"/>
    </row>
    <row r="52" spans="2:6" x14ac:dyDescent="0.25">
      <c r="B52" s="35" t="s">
        <v>59</v>
      </c>
      <c r="C52" s="36">
        <f t="shared" si="4"/>
        <v>0</v>
      </c>
      <c r="D52" s="36">
        <f t="shared" si="4"/>
        <v>0</v>
      </c>
      <c r="E52" s="39">
        <f t="shared" si="3"/>
        <v>0</v>
      </c>
      <c r="F52" s="33"/>
    </row>
    <row r="53" spans="2:6" x14ac:dyDescent="0.25">
      <c r="B53" s="35" t="s">
        <v>60</v>
      </c>
      <c r="C53" s="36">
        <f t="shared" si="4"/>
        <v>0</v>
      </c>
      <c r="D53" s="36">
        <f t="shared" si="4"/>
        <v>0</v>
      </c>
      <c r="E53" s="39">
        <f t="shared" si="3"/>
        <v>0</v>
      </c>
      <c r="F53" s="33"/>
    </row>
    <row r="54" spans="2:6" x14ac:dyDescent="0.25">
      <c r="B54" s="35" t="s">
        <v>61</v>
      </c>
      <c r="C54" s="36">
        <f>C27/1000</f>
        <v>0</v>
      </c>
      <c r="D54" s="36">
        <f t="shared" si="4"/>
        <v>0</v>
      </c>
      <c r="E54" s="39">
        <f t="shared" si="3"/>
        <v>0</v>
      </c>
      <c r="F54" s="33"/>
    </row>
    <row r="55" spans="2:6" x14ac:dyDescent="0.25">
      <c r="C55" s="9" cm="1">
        <f t="array" ref="C55">SUM(ROUND(C33:C54,0))</f>
        <v>0</v>
      </c>
      <c r="D55" s="9" cm="1">
        <f t="array" ref="D55">SUM(ROUND(D33:D54,0))</f>
        <v>0</v>
      </c>
      <c r="E55" s="9" cm="1">
        <f t="array" ref="E55">SUM(ROUND(E33:E54,0))</f>
        <v>0</v>
      </c>
      <c r="F55" s="33"/>
    </row>
    <row r="57" spans="2:6" ht="13" x14ac:dyDescent="0.3">
      <c r="B57" s="93" t="s">
        <v>9</v>
      </c>
      <c r="C57" s="93"/>
      <c r="D57" s="93"/>
      <c r="E57" s="93"/>
      <c r="F57" s="60"/>
    </row>
    <row r="58" spans="2:6" ht="13" x14ac:dyDescent="0.25">
      <c r="C58" s="34" t="s">
        <v>27</v>
      </c>
      <c r="D58" s="34" t="s">
        <v>28</v>
      </c>
      <c r="E58" s="34" t="s">
        <v>29</v>
      </c>
    </row>
    <row r="59" spans="2:6" x14ac:dyDescent="0.25">
      <c r="B59" s="2" t="s">
        <v>30</v>
      </c>
    </row>
    <row r="60" spans="2:6" x14ac:dyDescent="0.25">
      <c r="B60" s="35">
        <v>2027</v>
      </c>
      <c r="C60" s="22">
        <f t="shared" ref="C60:D66" si="5">C91+C122+C153+C184+C215+C246+C277</f>
        <v>0</v>
      </c>
      <c r="D60" s="22">
        <f t="shared" si="5"/>
        <v>0</v>
      </c>
      <c r="E60" s="22">
        <f>+C60+D60</f>
        <v>0</v>
      </c>
    </row>
    <row r="61" spans="2:6" x14ac:dyDescent="0.25">
      <c r="B61" s="35">
        <v>2028</v>
      </c>
      <c r="C61" s="36">
        <f t="shared" si="5"/>
        <v>0</v>
      </c>
      <c r="D61" s="36">
        <f t="shared" si="5"/>
        <v>0</v>
      </c>
      <c r="E61" s="36">
        <f t="shared" ref="E61:E85" si="6">+C61+D61</f>
        <v>0</v>
      </c>
    </row>
    <row r="62" spans="2:6" x14ac:dyDescent="0.25">
      <c r="B62" s="35">
        <v>2029</v>
      </c>
      <c r="C62" s="36">
        <f t="shared" si="5"/>
        <v>0</v>
      </c>
      <c r="D62" s="36">
        <f t="shared" si="5"/>
        <v>0</v>
      </c>
      <c r="E62" s="36">
        <f t="shared" si="6"/>
        <v>0</v>
      </c>
    </row>
    <row r="63" spans="2:6" x14ac:dyDescent="0.25">
      <c r="B63" s="35">
        <v>2030</v>
      </c>
      <c r="C63" s="36">
        <f t="shared" si="5"/>
        <v>0</v>
      </c>
      <c r="D63" s="36">
        <f t="shared" si="5"/>
        <v>0</v>
      </c>
      <c r="E63" s="36">
        <f t="shared" si="6"/>
        <v>0</v>
      </c>
    </row>
    <row r="64" spans="2:6" x14ac:dyDescent="0.25">
      <c r="B64" s="35">
        <v>2031</v>
      </c>
      <c r="C64" s="36">
        <f t="shared" si="5"/>
        <v>0</v>
      </c>
      <c r="D64" s="36">
        <f t="shared" si="5"/>
        <v>0</v>
      </c>
      <c r="E64" s="36">
        <f t="shared" si="6"/>
        <v>0</v>
      </c>
    </row>
    <row r="65" spans="2:5" x14ac:dyDescent="0.25">
      <c r="B65" s="35" t="s">
        <v>45</v>
      </c>
      <c r="C65" s="36">
        <f t="shared" si="5"/>
        <v>0</v>
      </c>
      <c r="D65" s="36">
        <f t="shared" si="5"/>
        <v>0</v>
      </c>
      <c r="E65" s="36">
        <f t="shared" si="6"/>
        <v>0</v>
      </c>
    </row>
    <row r="66" spans="2:5" x14ac:dyDescent="0.25">
      <c r="B66" s="35" t="s">
        <v>46</v>
      </c>
      <c r="C66" s="36">
        <f t="shared" si="5"/>
        <v>0</v>
      </c>
      <c r="D66" s="36">
        <f t="shared" si="5"/>
        <v>0</v>
      </c>
      <c r="E66" s="36">
        <f t="shared" si="6"/>
        <v>0</v>
      </c>
    </row>
    <row r="67" spans="2:5" x14ac:dyDescent="0.25">
      <c r="B67" s="2" t="s">
        <v>47</v>
      </c>
      <c r="C67" s="36">
        <f>C98+C129+C160+C191+C222+C253+C288</f>
        <v>0</v>
      </c>
      <c r="D67" s="36">
        <f>D98+D129+D160+D191+D222+D253+D288</f>
        <v>0</v>
      </c>
      <c r="E67" s="36">
        <f t="shared" si="6"/>
        <v>0</v>
      </c>
    </row>
    <row r="68" spans="2:5" x14ac:dyDescent="0.25">
      <c r="B68" s="35" t="s">
        <v>48</v>
      </c>
      <c r="C68" s="36">
        <f>C99+C130+C161+C192+C223+C254+C289</f>
        <v>0</v>
      </c>
      <c r="D68" s="36">
        <f>D99+D130+D161+D192+D223+D254+D289</f>
        <v>0</v>
      </c>
      <c r="E68" s="36">
        <f t="shared" si="6"/>
        <v>0</v>
      </c>
    </row>
    <row r="69" spans="2:5" x14ac:dyDescent="0.25">
      <c r="B69" s="35" t="s">
        <v>49</v>
      </c>
      <c r="C69" s="36">
        <f>C100+C131+C162+C197+C224+C255+C290</f>
        <v>0</v>
      </c>
      <c r="D69" s="36">
        <f>D100+D131+D162+D197+D224+D255+D290</f>
        <v>0</v>
      </c>
      <c r="E69" s="36">
        <f t="shared" si="6"/>
        <v>0</v>
      </c>
    </row>
    <row r="70" spans="2:5" x14ac:dyDescent="0.25">
      <c r="B70" s="35" t="s">
        <v>50</v>
      </c>
      <c r="C70" s="36">
        <f t="shared" ref="C70:D73" si="7">C101+C132+C163+C198+C229+C256+C291</f>
        <v>0</v>
      </c>
      <c r="D70" s="36">
        <f t="shared" si="7"/>
        <v>0</v>
      </c>
      <c r="E70" s="36">
        <f t="shared" si="6"/>
        <v>0</v>
      </c>
    </row>
    <row r="71" spans="2:5" x14ac:dyDescent="0.25">
      <c r="B71" s="35" t="s">
        <v>51</v>
      </c>
      <c r="C71" s="36">
        <f t="shared" si="7"/>
        <v>0</v>
      </c>
      <c r="D71" s="36">
        <f t="shared" si="7"/>
        <v>0</v>
      </c>
      <c r="E71" s="36">
        <f t="shared" si="6"/>
        <v>0</v>
      </c>
    </row>
    <row r="72" spans="2:5" x14ac:dyDescent="0.25">
      <c r="B72" s="35" t="s">
        <v>52</v>
      </c>
      <c r="C72" s="36">
        <f t="shared" si="7"/>
        <v>0</v>
      </c>
      <c r="D72" s="36">
        <f t="shared" si="7"/>
        <v>0</v>
      </c>
      <c r="E72" s="36">
        <f t="shared" si="6"/>
        <v>0</v>
      </c>
    </row>
    <row r="73" spans="2:5" x14ac:dyDescent="0.25">
      <c r="B73" s="35" t="s">
        <v>53</v>
      </c>
      <c r="C73" s="36">
        <f t="shared" si="7"/>
        <v>0</v>
      </c>
      <c r="D73" s="36">
        <f t="shared" si="7"/>
        <v>0</v>
      </c>
      <c r="E73" s="36">
        <f t="shared" si="6"/>
        <v>0</v>
      </c>
    </row>
    <row r="74" spans="2:5" x14ac:dyDescent="0.25">
      <c r="B74" s="35" t="s">
        <v>54</v>
      </c>
      <c r="C74" s="36">
        <f t="shared" ref="C74:D77" si="8">C105+C136+C171+C202+C233+C264+C295</f>
        <v>0</v>
      </c>
      <c r="D74" s="36">
        <f t="shared" si="8"/>
        <v>0</v>
      </c>
      <c r="E74" s="36">
        <f t="shared" si="6"/>
        <v>0</v>
      </c>
    </row>
    <row r="75" spans="2:5" x14ac:dyDescent="0.25">
      <c r="B75" s="35" t="s">
        <v>55</v>
      </c>
      <c r="C75" s="36">
        <f t="shared" si="8"/>
        <v>0</v>
      </c>
      <c r="D75" s="36">
        <f t="shared" si="8"/>
        <v>0</v>
      </c>
      <c r="E75" s="36">
        <f t="shared" si="6"/>
        <v>0</v>
      </c>
    </row>
    <row r="76" spans="2:5" x14ac:dyDescent="0.25">
      <c r="B76" s="35" t="s">
        <v>56</v>
      </c>
      <c r="C76" s="36">
        <f t="shared" si="8"/>
        <v>0</v>
      </c>
      <c r="D76" s="36">
        <f t="shared" si="8"/>
        <v>0</v>
      </c>
      <c r="E76" s="36">
        <f t="shared" si="6"/>
        <v>0</v>
      </c>
    </row>
    <row r="77" spans="2:5" x14ac:dyDescent="0.25">
      <c r="B77" s="35" t="s">
        <v>57</v>
      </c>
      <c r="C77" s="36">
        <f t="shared" si="8"/>
        <v>0</v>
      </c>
      <c r="D77" s="36">
        <f t="shared" si="8"/>
        <v>0</v>
      </c>
      <c r="E77" s="36">
        <f t="shared" si="6"/>
        <v>0</v>
      </c>
    </row>
    <row r="78" spans="2:5" x14ac:dyDescent="0.25">
      <c r="B78" s="35" t="s">
        <v>58</v>
      </c>
      <c r="C78" s="36">
        <f t="shared" ref="C78:D81" si="9">C109+C144+C175+C206+C237+C268+C299</f>
        <v>0</v>
      </c>
      <c r="D78" s="36">
        <f t="shared" si="9"/>
        <v>0</v>
      </c>
      <c r="E78" s="36">
        <f t="shared" si="6"/>
        <v>0</v>
      </c>
    </row>
    <row r="79" spans="2:5" x14ac:dyDescent="0.25">
      <c r="B79" s="35" t="s">
        <v>59</v>
      </c>
      <c r="C79" s="36">
        <f t="shared" si="9"/>
        <v>0</v>
      </c>
      <c r="D79" s="36">
        <f t="shared" si="9"/>
        <v>0</v>
      </c>
      <c r="E79" s="36">
        <f t="shared" si="6"/>
        <v>0</v>
      </c>
    </row>
    <row r="80" spans="2:5" x14ac:dyDescent="0.25">
      <c r="B80" s="35" t="s">
        <v>60</v>
      </c>
      <c r="C80" s="36">
        <f t="shared" si="9"/>
        <v>0</v>
      </c>
      <c r="D80" s="36">
        <f t="shared" si="9"/>
        <v>0</v>
      </c>
      <c r="E80" s="36">
        <f t="shared" si="6"/>
        <v>0</v>
      </c>
    </row>
    <row r="81" spans="2:5" x14ac:dyDescent="0.25">
      <c r="B81" s="35" t="s">
        <v>61</v>
      </c>
      <c r="C81" s="36">
        <f t="shared" si="9"/>
        <v>0</v>
      </c>
      <c r="D81" s="36">
        <f t="shared" si="9"/>
        <v>0</v>
      </c>
      <c r="E81" s="36">
        <f t="shared" si="6"/>
        <v>0</v>
      </c>
    </row>
    <row r="82" spans="2:5" x14ac:dyDescent="0.25">
      <c r="B82" s="35" t="s">
        <v>62</v>
      </c>
      <c r="C82" s="36">
        <f>C113</f>
        <v>0</v>
      </c>
      <c r="D82" s="36">
        <f>D113</f>
        <v>0</v>
      </c>
      <c r="E82" s="36">
        <f t="shared" si="6"/>
        <v>0</v>
      </c>
    </row>
    <row r="83" spans="2:5" x14ac:dyDescent="0.25">
      <c r="B83" s="35" t="s">
        <v>63</v>
      </c>
      <c r="C83" s="36">
        <f t="shared" ref="C83:D85" si="10">C114</f>
        <v>0</v>
      </c>
      <c r="D83" s="36">
        <f t="shared" si="10"/>
        <v>0</v>
      </c>
      <c r="E83" s="36">
        <f t="shared" si="6"/>
        <v>0</v>
      </c>
    </row>
    <row r="84" spans="2:5" x14ac:dyDescent="0.25">
      <c r="B84" s="35" t="s">
        <v>64</v>
      </c>
      <c r="C84" s="36">
        <f t="shared" si="10"/>
        <v>0</v>
      </c>
      <c r="D84" s="36">
        <f t="shared" si="10"/>
        <v>0</v>
      </c>
      <c r="E84" s="36">
        <f t="shared" si="6"/>
        <v>0</v>
      </c>
    </row>
    <row r="85" spans="2:5" x14ac:dyDescent="0.25">
      <c r="B85" s="35" t="s">
        <v>65</v>
      </c>
      <c r="C85" s="36">
        <f>C116</f>
        <v>0</v>
      </c>
      <c r="D85" s="36">
        <f t="shared" si="10"/>
        <v>0</v>
      </c>
      <c r="E85" s="36">
        <f t="shared" si="6"/>
        <v>0</v>
      </c>
    </row>
    <row r="86" spans="2:5" ht="13" thickBot="1" x14ac:dyDescent="0.3">
      <c r="C86" s="10">
        <f>SUM(C60:C85)</f>
        <v>0</v>
      </c>
      <c r="D86" s="10">
        <f t="shared" ref="D86:E86" si="11">SUM(D60:D85)</f>
        <v>0</v>
      </c>
      <c r="E86" s="10">
        <f t="shared" si="11"/>
        <v>0</v>
      </c>
    </row>
    <row r="88" spans="2:5" ht="13" x14ac:dyDescent="0.3">
      <c r="B88" s="93" t="s">
        <v>21</v>
      </c>
      <c r="C88" s="93"/>
      <c r="D88" s="93"/>
      <c r="E88" s="93"/>
    </row>
    <row r="89" spans="2:5" ht="13" x14ac:dyDescent="0.25">
      <c r="C89" s="34" t="s">
        <v>27</v>
      </c>
      <c r="D89" s="34" t="s">
        <v>28</v>
      </c>
      <c r="E89" s="34" t="s">
        <v>29</v>
      </c>
    </row>
    <row r="90" spans="2:5" x14ac:dyDescent="0.25">
      <c r="B90" s="2" t="s">
        <v>30</v>
      </c>
    </row>
    <row r="91" spans="2:5" x14ac:dyDescent="0.25">
      <c r="B91" s="35">
        <v>2027</v>
      </c>
      <c r="C91" s="22"/>
      <c r="D91" s="22"/>
      <c r="E91" s="22">
        <f>+C91+D91</f>
        <v>0</v>
      </c>
    </row>
    <row r="92" spans="2:5" x14ac:dyDescent="0.25">
      <c r="B92" s="35">
        <v>2028</v>
      </c>
      <c r="C92" s="39"/>
      <c r="D92" s="39"/>
      <c r="E92" s="39">
        <f t="shared" ref="E92:E116" si="12">+C92+D92</f>
        <v>0</v>
      </c>
    </row>
    <row r="93" spans="2:5" x14ac:dyDescent="0.25">
      <c r="B93" s="35">
        <v>2029</v>
      </c>
      <c r="C93" s="39"/>
      <c r="D93" s="39"/>
      <c r="E93" s="39">
        <f t="shared" si="12"/>
        <v>0</v>
      </c>
    </row>
    <row r="94" spans="2:5" x14ac:dyDescent="0.25">
      <c r="B94" s="35">
        <v>2030</v>
      </c>
      <c r="C94" s="39"/>
      <c r="D94" s="39"/>
      <c r="E94" s="39">
        <f t="shared" si="12"/>
        <v>0</v>
      </c>
    </row>
    <row r="95" spans="2:5" x14ac:dyDescent="0.25">
      <c r="B95" s="35">
        <v>2031</v>
      </c>
      <c r="C95" s="39"/>
      <c r="D95" s="39"/>
      <c r="E95" s="39">
        <f t="shared" si="12"/>
        <v>0</v>
      </c>
    </row>
    <row r="96" spans="2:5" x14ac:dyDescent="0.25">
      <c r="B96" s="35" t="s">
        <v>45</v>
      </c>
      <c r="C96" s="39"/>
      <c r="D96" s="39"/>
      <c r="E96" s="39">
        <f t="shared" si="12"/>
        <v>0</v>
      </c>
    </row>
    <row r="97" spans="2:5" x14ac:dyDescent="0.25">
      <c r="B97" s="35" t="s">
        <v>46</v>
      </c>
      <c r="C97" s="39"/>
      <c r="D97" s="39"/>
      <c r="E97" s="39">
        <f t="shared" si="12"/>
        <v>0</v>
      </c>
    </row>
    <row r="98" spans="2:5" x14ac:dyDescent="0.25">
      <c r="B98" s="2" t="s">
        <v>47</v>
      </c>
      <c r="C98" s="39"/>
      <c r="D98" s="39"/>
      <c r="E98" s="39">
        <f t="shared" si="12"/>
        <v>0</v>
      </c>
    </row>
    <row r="99" spans="2:5" x14ac:dyDescent="0.25">
      <c r="B99" s="35" t="s">
        <v>48</v>
      </c>
      <c r="C99" s="39"/>
      <c r="D99" s="39"/>
      <c r="E99" s="39">
        <f t="shared" si="12"/>
        <v>0</v>
      </c>
    </row>
    <row r="100" spans="2:5" x14ac:dyDescent="0.25">
      <c r="B100" s="35" t="s">
        <v>49</v>
      </c>
      <c r="C100" s="39"/>
      <c r="D100" s="39"/>
      <c r="E100" s="39">
        <f t="shared" si="12"/>
        <v>0</v>
      </c>
    </row>
    <row r="101" spans="2:5" x14ac:dyDescent="0.25">
      <c r="B101" s="35" t="s">
        <v>50</v>
      </c>
      <c r="C101" s="39"/>
      <c r="D101" s="39"/>
      <c r="E101" s="39">
        <f t="shared" si="12"/>
        <v>0</v>
      </c>
    </row>
    <row r="102" spans="2:5" x14ac:dyDescent="0.25">
      <c r="B102" s="35" t="s">
        <v>51</v>
      </c>
      <c r="C102" s="39"/>
      <c r="D102" s="39"/>
      <c r="E102" s="39">
        <f t="shared" si="12"/>
        <v>0</v>
      </c>
    </row>
    <row r="103" spans="2:5" x14ac:dyDescent="0.25">
      <c r="B103" s="35" t="s">
        <v>52</v>
      </c>
      <c r="C103" s="39"/>
      <c r="D103" s="39"/>
      <c r="E103" s="39">
        <f t="shared" si="12"/>
        <v>0</v>
      </c>
    </row>
    <row r="104" spans="2:5" x14ac:dyDescent="0.25">
      <c r="B104" s="35" t="s">
        <v>53</v>
      </c>
      <c r="C104" s="39"/>
      <c r="D104" s="39"/>
      <c r="E104" s="39">
        <f t="shared" si="12"/>
        <v>0</v>
      </c>
    </row>
    <row r="105" spans="2:5" x14ac:dyDescent="0.25">
      <c r="B105" s="35" t="s">
        <v>54</v>
      </c>
      <c r="C105" s="39"/>
      <c r="D105" s="39"/>
      <c r="E105" s="39">
        <f t="shared" si="12"/>
        <v>0</v>
      </c>
    </row>
    <row r="106" spans="2:5" x14ac:dyDescent="0.25">
      <c r="B106" s="35" t="s">
        <v>55</v>
      </c>
      <c r="C106" s="39"/>
      <c r="D106" s="39"/>
      <c r="E106" s="39">
        <f t="shared" si="12"/>
        <v>0</v>
      </c>
    </row>
    <row r="107" spans="2:5" x14ac:dyDescent="0.25">
      <c r="B107" s="35" t="s">
        <v>56</v>
      </c>
      <c r="C107" s="39"/>
      <c r="D107" s="39"/>
      <c r="E107" s="39">
        <f t="shared" si="12"/>
        <v>0</v>
      </c>
    </row>
    <row r="108" spans="2:5" x14ac:dyDescent="0.25">
      <c r="B108" s="35" t="s">
        <v>57</v>
      </c>
      <c r="C108" s="39"/>
      <c r="D108" s="39"/>
      <c r="E108" s="39">
        <f t="shared" si="12"/>
        <v>0</v>
      </c>
    </row>
    <row r="109" spans="2:5" x14ac:dyDescent="0.25">
      <c r="B109" s="35" t="s">
        <v>58</v>
      </c>
      <c r="C109" s="39"/>
      <c r="D109" s="39"/>
      <c r="E109" s="39">
        <f t="shared" si="12"/>
        <v>0</v>
      </c>
    </row>
    <row r="110" spans="2:5" x14ac:dyDescent="0.25">
      <c r="B110" s="35" t="s">
        <v>59</v>
      </c>
      <c r="C110" s="39"/>
      <c r="D110" s="39"/>
      <c r="E110" s="39">
        <f t="shared" si="12"/>
        <v>0</v>
      </c>
    </row>
    <row r="111" spans="2:5" x14ac:dyDescent="0.25">
      <c r="B111" s="35" t="s">
        <v>60</v>
      </c>
      <c r="C111" s="39"/>
      <c r="D111" s="39"/>
      <c r="E111" s="39">
        <f t="shared" si="12"/>
        <v>0</v>
      </c>
    </row>
    <row r="112" spans="2:5" x14ac:dyDescent="0.25">
      <c r="B112" s="35" t="s">
        <v>61</v>
      </c>
      <c r="C112" s="39"/>
      <c r="D112" s="39"/>
      <c r="E112" s="39">
        <f t="shared" si="12"/>
        <v>0</v>
      </c>
    </row>
    <row r="113" spans="2:7" x14ac:dyDescent="0.25">
      <c r="B113" s="35" t="s">
        <v>62</v>
      </c>
      <c r="C113" s="39"/>
      <c r="D113" s="39"/>
      <c r="E113" s="39">
        <f t="shared" si="12"/>
        <v>0</v>
      </c>
    </row>
    <row r="114" spans="2:7" x14ac:dyDescent="0.25">
      <c r="B114" s="35" t="s">
        <v>63</v>
      </c>
      <c r="C114" s="39"/>
      <c r="D114" s="39"/>
      <c r="E114" s="39">
        <f t="shared" si="12"/>
        <v>0</v>
      </c>
    </row>
    <row r="115" spans="2:7" x14ac:dyDescent="0.25">
      <c r="B115" s="35" t="s">
        <v>64</v>
      </c>
      <c r="C115" s="39"/>
      <c r="D115" s="39"/>
      <c r="E115" s="39">
        <f t="shared" si="12"/>
        <v>0</v>
      </c>
    </row>
    <row r="116" spans="2:7" x14ac:dyDescent="0.25">
      <c r="B116" s="35" t="s">
        <v>65</v>
      </c>
      <c r="C116" s="39"/>
      <c r="D116" s="39"/>
      <c r="E116" s="39">
        <f t="shared" si="12"/>
        <v>0</v>
      </c>
    </row>
    <row r="117" spans="2:7" ht="13" thickBot="1" x14ac:dyDescent="0.3">
      <c r="C117" s="10">
        <f>SUM(C91:C116)</f>
        <v>0</v>
      </c>
      <c r="D117" s="10">
        <f>SUM(D91:D116)</f>
        <v>0</v>
      </c>
      <c r="E117" s="10">
        <f>SUM(E91:E116)</f>
        <v>0</v>
      </c>
      <c r="F117" s="1">
        <f>'Lease receivable'!F24</f>
        <v>118242</v>
      </c>
      <c r="G117" s="8">
        <f>C117-F117</f>
        <v>-118242</v>
      </c>
    </row>
    <row r="119" spans="2:7" ht="13" x14ac:dyDescent="0.3">
      <c r="B119" s="93" t="s">
        <v>22</v>
      </c>
      <c r="C119" s="93"/>
      <c r="D119" s="93"/>
      <c r="E119" s="93"/>
    </row>
    <row r="120" spans="2:7" ht="13" x14ac:dyDescent="0.25">
      <c r="C120" s="34" t="s">
        <v>27</v>
      </c>
      <c r="D120" s="34" t="s">
        <v>28</v>
      </c>
      <c r="E120" s="34" t="s">
        <v>29</v>
      </c>
    </row>
    <row r="121" spans="2:7" x14ac:dyDescent="0.25">
      <c r="B121" s="2" t="s">
        <v>30</v>
      </c>
    </row>
    <row r="122" spans="2:7" x14ac:dyDescent="0.25">
      <c r="B122" s="35">
        <v>2027</v>
      </c>
      <c r="C122" s="22"/>
      <c r="D122" s="22"/>
      <c r="E122" s="22">
        <f>+C122+D122</f>
        <v>0</v>
      </c>
    </row>
    <row r="123" spans="2:7" x14ac:dyDescent="0.25">
      <c r="B123" s="35">
        <v>2028</v>
      </c>
      <c r="C123" s="39"/>
      <c r="D123" s="39"/>
      <c r="E123" s="39">
        <f t="shared" ref="E123:E147" si="13">+C123+D123</f>
        <v>0</v>
      </c>
    </row>
    <row r="124" spans="2:7" x14ac:dyDescent="0.25">
      <c r="B124" s="35">
        <v>2029</v>
      </c>
      <c r="C124" s="39"/>
      <c r="D124" s="39"/>
      <c r="E124" s="39">
        <f t="shared" si="13"/>
        <v>0</v>
      </c>
    </row>
    <row r="125" spans="2:7" x14ac:dyDescent="0.25">
      <c r="B125" s="35">
        <v>2030</v>
      </c>
      <c r="C125" s="39"/>
      <c r="D125" s="39"/>
      <c r="E125" s="39">
        <f t="shared" si="13"/>
        <v>0</v>
      </c>
    </row>
    <row r="126" spans="2:7" x14ac:dyDescent="0.25">
      <c r="B126" s="35">
        <v>2031</v>
      </c>
      <c r="C126" s="39"/>
      <c r="D126" s="39"/>
      <c r="E126" s="39">
        <f t="shared" si="13"/>
        <v>0</v>
      </c>
    </row>
    <row r="127" spans="2:7" x14ac:dyDescent="0.25">
      <c r="B127" s="35" t="s">
        <v>45</v>
      </c>
      <c r="C127" s="39"/>
      <c r="D127" s="39"/>
      <c r="E127" s="39">
        <f t="shared" si="13"/>
        <v>0</v>
      </c>
    </row>
    <row r="128" spans="2:7" x14ac:dyDescent="0.25">
      <c r="B128" s="35" t="s">
        <v>46</v>
      </c>
      <c r="C128" s="39"/>
      <c r="D128" s="39"/>
      <c r="E128" s="39">
        <f t="shared" si="13"/>
        <v>0</v>
      </c>
    </row>
    <row r="129" spans="2:5" x14ac:dyDescent="0.25">
      <c r="B129" s="2" t="s">
        <v>47</v>
      </c>
      <c r="C129" s="39"/>
      <c r="D129" s="39"/>
      <c r="E129" s="39">
        <f t="shared" si="13"/>
        <v>0</v>
      </c>
    </row>
    <row r="130" spans="2:5" x14ac:dyDescent="0.25">
      <c r="B130" s="35" t="s">
        <v>48</v>
      </c>
      <c r="C130" s="39"/>
      <c r="D130" s="39"/>
      <c r="E130" s="39">
        <f t="shared" si="13"/>
        <v>0</v>
      </c>
    </row>
    <row r="131" spans="2:5" x14ac:dyDescent="0.25">
      <c r="B131" s="35" t="s">
        <v>49</v>
      </c>
      <c r="C131" s="39"/>
      <c r="D131" s="39"/>
      <c r="E131" s="39">
        <f t="shared" si="13"/>
        <v>0</v>
      </c>
    </row>
    <row r="132" spans="2:5" x14ac:dyDescent="0.25">
      <c r="B132" s="35" t="s">
        <v>50</v>
      </c>
      <c r="C132" s="39"/>
      <c r="D132" s="39"/>
      <c r="E132" s="39">
        <f t="shared" si="13"/>
        <v>0</v>
      </c>
    </row>
    <row r="133" spans="2:5" x14ac:dyDescent="0.25">
      <c r="B133" s="35" t="s">
        <v>51</v>
      </c>
      <c r="C133" s="39"/>
      <c r="D133" s="39"/>
      <c r="E133" s="39">
        <f t="shared" si="13"/>
        <v>0</v>
      </c>
    </row>
    <row r="134" spans="2:5" x14ac:dyDescent="0.25">
      <c r="B134" s="35" t="s">
        <v>52</v>
      </c>
      <c r="C134" s="39"/>
      <c r="D134" s="39"/>
      <c r="E134" s="39">
        <f t="shared" si="13"/>
        <v>0</v>
      </c>
    </row>
    <row r="135" spans="2:5" x14ac:dyDescent="0.25">
      <c r="B135" s="35" t="s">
        <v>53</v>
      </c>
      <c r="C135" s="39"/>
      <c r="D135" s="39"/>
      <c r="E135" s="39">
        <f t="shared" si="13"/>
        <v>0</v>
      </c>
    </row>
    <row r="136" spans="2:5" x14ac:dyDescent="0.25">
      <c r="B136" s="35" t="s">
        <v>54</v>
      </c>
      <c r="C136" s="39"/>
      <c r="D136" s="39"/>
      <c r="E136" s="39">
        <f t="shared" si="13"/>
        <v>0</v>
      </c>
    </row>
    <row r="137" spans="2:5" x14ac:dyDescent="0.25">
      <c r="B137" s="35" t="s">
        <v>55</v>
      </c>
      <c r="C137" s="39"/>
      <c r="D137" s="39"/>
      <c r="E137" s="39">
        <f t="shared" si="13"/>
        <v>0</v>
      </c>
    </row>
    <row r="138" spans="2:5" x14ac:dyDescent="0.25">
      <c r="B138" s="35" t="s">
        <v>56</v>
      </c>
      <c r="C138" s="39"/>
      <c r="D138" s="39"/>
      <c r="E138" s="39">
        <f t="shared" si="13"/>
        <v>0</v>
      </c>
    </row>
    <row r="139" spans="2:5" x14ac:dyDescent="0.25">
      <c r="B139" s="35" t="s">
        <v>57</v>
      </c>
      <c r="C139" s="39"/>
      <c r="D139" s="39"/>
      <c r="E139" s="39">
        <f t="shared" si="13"/>
        <v>0</v>
      </c>
    </row>
    <row r="140" spans="2:5" x14ac:dyDescent="0.25">
      <c r="B140" s="35" t="s">
        <v>58</v>
      </c>
      <c r="C140" s="39"/>
      <c r="D140" s="39"/>
      <c r="E140" s="39">
        <f t="shared" si="13"/>
        <v>0</v>
      </c>
    </row>
    <row r="141" spans="2:5" x14ac:dyDescent="0.25">
      <c r="B141" s="35" t="s">
        <v>59</v>
      </c>
      <c r="C141" s="39"/>
      <c r="D141" s="39"/>
      <c r="E141" s="39">
        <f t="shared" si="13"/>
        <v>0</v>
      </c>
    </row>
    <row r="142" spans="2:5" x14ac:dyDescent="0.25">
      <c r="B142" s="35" t="s">
        <v>60</v>
      </c>
      <c r="C142" s="39"/>
      <c r="D142" s="39"/>
      <c r="E142" s="39">
        <f t="shared" si="13"/>
        <v>0</v>
      </c>
    </row>
    <row r="143" spans="2:5" x14ac:dyDescent="0.25">
      <c r="B143" s="35" t="s">
        <v>61</v>
      </c>
      <c r="C143" s="39"/>
      <c r="D143" s="39"/>
      <c r="E143" s="39">
        <f t="shared" si="13"/>
        <v>0</v>
      </c>
    </row>
    <row r="144" spans="2:5" x14ac:dyDescent="0.25">
      <c r="B144" s="35" t="s">
        <v>62</v>
      </c>
      <c r="C144" s="39"/>
      <c r="D144" s="39"/>
      <c r="E144" s="39">
        <f t="shared" si="13"/>
        <v>0</v>
      </c>
    </row>
    <row r="145" spans="2:7" x14ac:dyDescent="0.25">
      <c r="B145" s="35" t="s">
        <v>63</v>
      </c>
      <c r="C145" s="39"/>
      <c r="D145" s="39"/>
      <c r="E145" s="39">
        <f t="shared" si="13"/>
        <v>0</v>
      </c>
    </row>
    <row r="146" spans="2:7" x14ac:dyDescent="0.25">
      <c r="B146" s="35" t="s">
        <v>64</v>
      </c>
      <c r="C146" s="39"/>
      <c r="D146" s="39"/>
      <c r="E146" s="39">
        <f t="shared" si="13"/>
        <v>0</v>
      </c>
    </row>
    <row r="147" spans="2:7" x14ac:dyDescent="0.25">
      <c r="B147" s="35" t="s">
        <v>65</v>
      </c>
      <c r="C147" s="39"/>
      <c r="D147" s="39"/>
      <c r="E147" s="39">
        <f t="shared" si="13"/>
        <v>0</v>
      </c>
    </row>
    <row r="148" spans="2:7" ht="13" thickBot="1" x14ac:dyDescent="0.3">
      <c r="C148" s="10">
        <f>SUM(C122:C147)</f>
        <v>0</v>
      </c>
      <c r="D148" s="10">
        <f t="shared" ref="D148:E148" si="14">SUM(D122:D147)</f>
        <v>0</v>
      </c>
      <c r="E148" s="10">
        <f t="shared" si="14"/>
        <v>0</v>
      </c>
      <c r="F148" s="8">
        <f>'Lease receivable'!F31</f>
        <v>1434</v>
      </c>
      <c r="G148" s="8">
        <f>C148-F148</f>
        <v>-1434</v>
      </c>
    </row>
    <row r="150" spans="2:7" ht="13" x14ac:dyDescent="0.3">
      <c r="B150" s="93" t="s">
        <v>23</v>
      </c>
      <c r="C150" s="93"/>
      <c r="D150" s="93"/>
      <c r="E150" s="93"/>
    </row>
    <row r="151" spans="2:7" ht="13" x14ac:dyDescent="0.25">
      <c r="C151" s="34" t="s">
        <v>27</v>
      </c>
      <c r="D151" s="34" t="s">
        <v>28</v>
      </c>
      <c r="E151" s="34" t="s">
        <v>29</v>
      </c>
    </row>
    <row r="152" spans="2:7" x14ac:dyDescent="0.25">
      <c r="B152" s="2" t="s">
        <v>30</v>
      </c>
    </row>
    <row r="153" spans="2:7" x14ac:dyDescent="0.25">
      <c r="B153" s="35">
        <v>2027</v>
      </c>
      <c r="C153" s="22"/>
      <c r="D153" s="22"/>
      <c r="E153" s="22">
        <f>+C153+D153</f>
        <v>0</v>
      </c>
    </row>
    <row r="154" spans="2:7" x14ac:dyDescent="0.25">
      <c r="B154" s="35">
        <v>2028</v>
      </c>
      <c r="C154" s="39"/>
      <c r="D154" s="39"/>
      <c r="E154" s="39">
        <f t="shared" ref="E154:E178" si="15">+C154+D154</f>
        <v>0</v>
      </c>
    </row>
    <row r="155" spans="2:7" x14ac:dyDescent="0.25">
      <c r="B155" s="35">
        <v>2029</v>
      </c>
      <c r="C155" s="39"/>
      <c r="D155" s="39"/>
      <c r="E155" s="39">
        <f t="shared" si="15"/>
        <v>0</v>
      </c>
    </row>
    <row r="156" spans="2:7" x14ac:dyDescent="0.25">
      <c r="B156" s="35">
        <v>2030</v>
      </c>
      <c r="C156" s="39"/>
      <c r="D156" s="39"/>
      <c r="E156" s="39">
        <f t="shared" si="15"/>
        <v>0</v>
      </c>
    </row>
    <row r="157" spans="2:7" x14ac:dyDescent="0.25">
      <c r="B157" s="35">
        <v>2031</v>
      </c>
      <c r="C157" s="39"/>
      <c r="D157" s="39"/>
      <c r="E157" s="39">
        <f t="shared" si="15"/>
        <v>0</v>
      </c>
    </row>
    <row r="158" spans="2:7" x14ac:dyDescent="0.25">
      <c r="B158" s="35" t="s">
        <v>45</v>
      </c>
      <c r="C158" s="39"/>
      <c r="D158" s="39"/>
      <c r="E158" s="39">
        <f t="shared" si="15"/>
        <v>0</v>
      </c>
    </row>
    <row r="159" spans="2:7" x14ac:dyDescent="0.25">
      <c r="B159" s="35" t="s">
        <v>46</v>
      </c>
      <c r="C159" s="39"/>
      <c r="D159" s="39"/>
      <c r="E159" s="39">
        <f t="shared" si="15"/>
        <v>0</v>
      </c>
    </row>
    <row r="160" spans="2:7" x14ac:dyDescent="0.25">
      <c r="B160" s="2" t="s">
        <v>47</v>
      </c>
      <c r="C160" s="39"/>
      <c r="D160" s="39"/>
      <c r="E160" s="39">
        <f t="shared" si="15"/>
        <v>0</v>
      </c>
    </row>
    <row r="161" spans="2:5" x14ac:dyDescent="0.25">
      <c r="B161" s="35" t="s">
        <v>48</v>
      </c>
      <c r="C161" s="39"/>
      <c r="D161" s="39"/>
      <c r="E161" s="39">
        <f t="shared" si="15"/>
        <v>0</v>
      </c>
    </row>
    <row r="162" spans="2:5" x14ac:dyDescent="0.25">
      <c r="B162" s="35" t="s">
        <v>49</v>
      </c>
      <c r="C162" s="39"/>
      <c r="D162" s="39"/>
      <c r="E162" s="39">
        <f t="shared" si="15"/>
        <v>0</v>
      </c>
    </row>
    <row r="163" spans="2:5" x14ac:dyDescent="0.25">
      <c r="B163" s="35" t="s">
        <v>50</v>
      </c>
      <c r="C163" s="39"/>
      <c r="D163" s="39"/>
      <c r="E163" s="39">
        <f t="shared" si="15"/>
        <v>0</v>
      </c>
    </row>
    <row r="164" spans="2:5" x14ac:dyDescent="0.25">
      <c r="B164" s="35" t="s">
        <v>51</v>
      </c>
      <c r="C164" s="39"/>
      <c r="D164" s="39"/>
      <c r="E164" s="39">
        <f t="shared" si="15"/>
        <v>0</v>
      </c>
    </row>
    <row r="165" spans="2:5" x14ac:dyDescent="0.25">
      <c r="B165" s="35" t="s">
        <v>52</v>
      </c>
      <c r="C165" s="39"/>
      <c r="D165" s="39"/>
      <c r="E165" s="39">
        <f t="shared" si="15"/>
        <v>0</v>
      </c>
    </row>
    <row r="166" spans="2:5" x14ac:dyDescent="0.25">
      <c r="B166" s="35" t="s">
        <v>53</v>
      </c>
      <c r="C166" s="39"/>
      <c r="D166" s="39"/>
      <c r="E166" s="39">
        <f t="shared" si="15"/>
        <v>0</v>
      </c>
    </row>
    <row r="167" spans="2:5" x14ac:dyDescent="0.25">
      <c r="B167" s="35" t="s">
        <v>54</v>
      </c>
      <c r="C167" s="39"/>
      <c r="D167" s="39"/>
      <c r="E167" s="39">
        <f t="shared" si="15"/>
        <v>0</v>
      </c>
    </row>
    <row r="168" spans="2:5" x14ac:dyDescent="0.25">
      <c r="B168" s="35" t="s">
        <v>55</v>
      </c>
      <c r="C168" s="39"/>
      <c r="D168" s="39"/>
      <c r="E168" s="39">
        <f t="shared" si="15"/>
        <v>0</v>
      </c>
    </row>
    <row r="169" spans="2:5" x14ac:dyDescent="0.25">
      <c r="B169" s="35" t="s">
        <v>56</v>
      </c>
      <c r="C169" s="39"/>
      <c r="D169" s="39"/>
      <c r="E169" s="39">
        <f t="shared" si="15"/>
        <v>0</v>
      </c>
    </row>
    <row r="170" spans="2:5" x14ac:dyDescent="0.25">
      <c r="B170" s="35" t="s">
        <v>57</v>
      </c>
      <c r="C170" s="39"/>
      <c r="D170" s="39"/>
      <c r="E170" s="39">
        <f t="shared" si="15"/>
        <v>0</v>
      </c>
    </row>
    <row r="171" spans="2:5" x14ac:dyDescent="0.25">
      <c r="B171" s="35" t="s">
        <v>58</v>
      </c>
      <c r="C171" s="39"/>
      <c r="D171" s="39"/>
      <c r="E171" s="39">
        <f t="shared" si="15"/>
        <v>0</v>
      </c>
    </row>
    <row r="172" spans="2:5" x14ac:dyDescent="0.25">
      <c r="B172" s="35" t="s">
        <v>59</v>
      </c>
      <c r="C172" s="39"/>
      <c r="D172" s="39"/>
      <c r="E172" s="39">
        <f t="shared" si="15"/>
        <v>0</v>
      </c>
    </row>
    <row r="173" spans="2:5" x14ac:dyDescent="0.25">
      <c r="B173" s="35" t="s">
        <v>60</v>
      </c>
      <c r="C173" s="39"/>
      <c r="D173" s="39"/>
      <c r="E173" s="39">
        <f t="shared" si="15"/>
        <v>0</v>
      </c>
    </row>
    <row r="174" spans="2:5" x14ac:dyDescent="0.25">
      <c r="B174" s="35" t="s">
        <v>61</v>
      </c>
      <c r="C174" s="39"/>
      <c r="D174" s="39"/>
      <c r="E174" s="39">
        <f t="shared" si="15"/>
        <v>0</v>
      </c>
    </row>
    <row r="175" spans="2:5" x14ac:dyDescent="0.25">
      <c r="B175" s="35" t="s">
        <v>62</v>
      </c>
      <c r="C175" s="39"/>
      <c r="D175" s="39"/>
      <c r="E175" s="39">
        <f t="shared" si="15"/>
        <v>0</v>
      </c>
    </row>
    <row r="176" spans="2:5" x14ac:dyDescent="0.25">
      <c r="B176" s="35" t="s">
        <v>63</v>
      </c>
      <c r="C176" s="39"/>
      <c r="D176" s="39"/>
      <c r="E176" s="39">
        <f t="shared" si="15"/>
        <v>0</v>
      </c>
    </row>
    <row r="177" spans="2:7" x14ac:dyDescent="0.25">
      <c r="B177" s="35" t="s">
        <v>64</v>
      </c>
      <c r="C177" s="39"/>
      <c r="D177" s="39"/>
      <c r="E177" s="39">
        <f t="shared" si="15"/>
        <v>0</v>
      </c>
    </row>
    <row r="178" spans="2:7" x14ac:dyDescent="0.25">
      <c r="B178" s="35" t="s">
        <v>65</v>
      </c>
      <c r="C178" s="39"/>
      <c r="D178" s="39"/>
      <c r="E178" s="39">
        <f t="shared" si="15"/>
        <v>0</v>
      </c>
    </row>
    <row r="179" spans="2:7" ht="13" thickBot="1" x14ac:dyDescent="0.3">
      <c r="C179" s="10">
        <f>SUM(C153:C178)</f>
        <v>0</v>
      </c>
      <c r="D179" s="10">
        <f t="shared" ref="D179:E179" si="16">SUM(D153:D178)</f>
        <v>0</v>
      </c>
      <c r="E179" s="10">
        <f t="shared" si="16"/>
        <v>0</v>
      </c>
      <c r="F179" s="1">
        <f>'Lease receivable'!F39</f>
        <v>767573</v>
      </c>
      <c r="G179" s="8">
        <f>C179-F179</f>
        <v>-767573</v>
      </c>
    </row>
    <row r="181" spans="2:7" ht="13" x14ac:dyDescent="0.3">
      <c r="B181" s="93" t="s">
        <v>24</v>
      </c>
      <c r="C181" s="93"/>
      <c r="D181" s="93"/>
      <c r="E181" s="93"/>
    </row>
    <row r="182" spans="2:7" ht="13" x14ac:dyDescent="0.25">
      <c r="C182" s="34" t="s">
        <v>27</v>
      </c>
      <c r="D182" s="34" t="s">
        <v>28</v>
      </c>
      <c r="E182" s="34" t="s">
        <v>29</v>
      </c>
    </row>
    <row r="183" spans="2:7" x14ac:dyDescent="0.25">
      <c r="B183" s="2" t="s">
        <v>30</v>
      </c>
    </row>
    <row r="184" spans="2:7" x14ac:dyDescent="0.25">
      <c r="B184" s="35">
        <v>2027</v>
      </c>
      <c r="C184" s="22"/>
      <c r="D184" s="22"/>
      <c r="E184" s="22">
        <f>+C184+D184</f>
        <v>0</v>
      </c>
    </row>
    <row r="185" spans="2:7" x14ac:dyDescent="0.25">
      <c r="B185" s="35">
        <v>2028</v>
      </c>
      <c r="C185" s="39"/>
      <c r="D185" s="39"/>
      <c r="E185" s="39">
        <f t="shared" ref="E185:E209" si="17">+C185+D185</f>
        <v>0</v>
      </c>
    </row>
    <row r="186" spans="2:7" x14ac:dyDescent="0.25">
      <c r="B186" s="35">
        <v>2029</v>
      </c>
      <c r="C186" s="39"/>
      <c r="D186" s="39"/>
      <c r="E186" s="39">
        <f t="shared" si="17"/>
        <v>0</v>
      </c>
    </row>
    <row r="187" spans="2:7" x14ac:dyDescent="0.25">
      <c r="B187" s="35">
        <v>2030</v>
      </c>
      <c r="C187" s="39"/>
      <c r="D187" s="39"/>
      <c r="E187" s="39">
        <f t="shared" si="17"/>
        <v>0</v>
      </c>
    </row>
    <row r="188" spans="2:7" x14ac:dyDescent="0.25">
      <c r="B188" s="35">
        <v>2031</v>
      </c>
      <c r="C188" s="39"/>
      <c r="D188" s="39"/>
      <c r="E188" s="39">
        <f t="shared" si="17"/>
        <v>0</v>
      </c>
    </row>
    <row r="189" spans="2:7" x14ac:dyDescent="0.25">
      <c r="B189" s="35" t="s">
        <v>45</v>
      </c>
      <c r="C189" s="39"/>
      <c r="D189" s="39"/>
      <c r="E189" s="39">
        <f t="shared" si="17"/>
        <v>0</v>
      </c>
    </row>
    <row r="190" spans="2:7" x14ac:dyDescent="0.25">
      <c r="B190" s="35" t="s">
        <v>46</v>
      </c>
      <c r="C190" s="39"/>
      <c r="D190" s="39"/>
      <c r="E190" s="39">
        <f t="shared" si="17"/>
        <v>0</v>
      </c>
    </row>
    <row r="191" spans="2:7" x14ac:dyDescent="0.25">
      <c r="B191" s="2" t="s">
        <v>47</v>
      </c>
      <c r="C191" s="39"/>
      <c r="D191" s="39"/>
      <c r="E191" s="39">
        <f t="shared" si="17"/>
        <v>0</v>
      </c>
    </row>
    <row r="192" spans="2:7" x14ac:dyDescent="0.25">
      <c r="B192" s="35" t="s">
        <v>48</v>
      </c>
      <c r="C192" s="39"/>
      <c r="D192" s="39"/>
      <c r="E192" s="39">
        <f t="shared" si="17"/>
        <v>0</v>
      </c>
    </row>
    <row r="193" spans="2:5" x14ac:dyDescent="0.25">
      <c r="B193" s="35" t="s">
        <v>49</v>
      </c>
      <c r="C193" s="39"/>
      <c r="D193" s="39"/>
      <c r="E193" s="39">
        <f t="shared" si="17"/>
        <v>0</v>
      </c>
    </row>
    <row r="194" spans="2:5" x14ac:dyDescent="0.25">
      <c r="B194" s="35" t="s">
        <v>50</v>
      </c>
      <c r="C194" s="39"/>
      <c r="D194" s="39"/>
      <c r="E194" s="39">
        <f t="shared" si="17"/>
        <v>0</v>
      </c>
    </row>
    <row r="195" spans="2:5" x14ac:dyDescent="0.25">
      <c r="B195" s="35" t="s">
        <v>51</v>
      </c>
      <c r="C195" s="39"/>
      <c r="D195" s="39"/>
      <c r="E195" s="39">
        <f t="shared" si="17"/>
        <v>0</v>
      </c>
    </row>
    <row r="196" spans="2:5" x14ac:dyDescent="0.25">
      <c r="B196" s="35" t="s">
        <v>52</v>
      </c>
      <c r="C196" s="39"/>
      <c r="D196" s="39"/>
      <c r="E196" s="39">
        <f t="shared" si="17"/>
        <v>0</v>
      </c>
    </row>
    <row r="197" spans="2:5" x14ac:dyDescent="0.25">
      <c r="B197" s="35" t="s">
        <v>53</v>
      </c>
      <c r="C197" s="39"/>
      <c r="D197" s="39"/>
      <c r="E197" s="39">
        <f t="shared" si="17"/>
        <v>0</v>
      </c>
    </row>
    <row r="198" spans="2:5" x14ac:dyDescent="0.25">
      <c r="B198" s="35" t="s">
        <v>54</v>
      </c>
      <c r="C198" s="39"/>
      <c r="D198" s="39"/>
      <c r="E198" s="39">
        <f t="shared" si="17"/>
        <v>0</v>
      </c>
    </row>
    <row r="199" spans="2:5" x14ac:dyDescent="0.25">
      <c r="B199" s="35" t="s">
        <v>55</v>
      </c>
      <c r="C199" s="39"/>
      <c r="D199" s="39"/>
      <c r="E199" s="39">
        <f t="shared" si="17"/>
        <v>0</v>
      </c>
    </row>
    <row r="200" spans="2:5" x14ac:dyDescent="0.25">
      <c r="B200" s="35" t="s">
        <v>56</v>
      </c>
      <c r="C200" s="39"/>
      <c r="D200" s="39"/>
      <c r="E200" s="39">
        <f t="shared" si="17"/>
        <v>0</v>
      </c>
    </row>
    <row r="201" spans="2:5" x14ac:dyDescent="0.25">
      <c r="B201" s="35" t="s">
        <v>57</v>
      </c>
      <c r="C201" s="39"/>
      <c r="D201" s="39"/>
      <c r="E201" s="39">
        <f t="shared" si="17"/>
        <v>0</v>
      </c>
    </row>
    <row r="202" spans="2:5" x14ac:dyDescent="0.25">
      <c r="B202" s="35" t="s">
        <v>58</v>
      </c>
      <c r="C202" s="39"/>
      <c r="D202" s="39"/>
      <c r="E202" s="39">
        <f t="shared" si="17"/>
        <v>0</v>
      </c>
    </row>
    <row r="203" spans="2:5" x14ac:dyDescent="0.25">
      <c r="B203" s="35" t="s">
        <v>59</v>
      </c>
      <c r="C203" s="39"/>
      <c r="D203" s="39"/>
      <c r="E203" s="39">
        <f t="shared" si="17"/>
        <v>0</v>
      </c>
    </row>
    <row r="204" spans="2:5" x14ac:dyDescent="0.25">
      <c r="B204" s="35" t="s">
        <v>60</v>
      </c>
      <c r="C204" s="39"/>
      <c r="D204" s="39"/>
      <c r="E204" s="39">
        <f t="shared" si="17"/>
        <v>0</v>
      </c>
    </row>
    <row r="205" spans="2:5" x14ac:dyDescent="0.25">
      <c r="B205" s="35" t="s">
        <v>61</v>
      </c>
      <c r="C205" s="39"/>
      <c r="D205" s="39"/>
      <c r="E205" s="39">
        <f t="shared" si="17"/>
        <v>0</v>
      </c>
    </row>
    <row r="206" spans="2:5" x14ac:dyDescent="0.25">
      <c r="B206" s="35" t="s">
        <v>62</v>
      </c>
      <c r="C206" s="39"/>
      <c r="D206" s="39"/>
      <c r="E206" s="39">
        <f t="shared" si="17"/>
        <v>0</v>
      </c>
    </row>
    <row r="207" spans="2:5" x14ac:dyDescent="0.25">
      <c r="B207" s="35" t="s">
        <v>63</v>
      </c>
      <c r="C207" s="39"/>
      <c r="D207" s="39"/>
      <c r="E207" s="39">
        <f t="shared" si="17"/>
        <v>0</v>
      </c>
    </row>
    <row r="208" spans="2:5" x14ac:dyDescent="0.25">
      <c r="B208" s="35" t="s">
        <v>64</v>
      </c>
      <c r="C208" s="39"/>
      <c r="D208" s="39"/>
      <c r="E208" s="39">
        <f t="shared" si="17"/>
        <v>0</v>
      </c>
    </row>
    <row r="209" spans="2:7" x14ac:dyDescent="0.25">
      <c r="B209" s="35" t="s">
        <v>65</v>
      </c>
      <c r="C209" s="39"/>
      <c r="D209" s="39"/>
      <c r="E209" s="39">
        <f t="shared" si="17"/>
        <v>0</v>
      </c>
    </row>
    <row r="210" spans="2:7" ht="13" thickBot="1" x14ac:dyDescent="0.3">
      <c r="C210" s="10">
        <f>SUM(C184:C209)</f>
        <v>0</v>
      </c>
      <c r="D210" s="10">
        <f t="shared" ref="D210:E210" si="18">SUM(D184:D209)</f>
        <v>0</v>
      </c>
      <c r="E210" s="10">
        <f t="shared" si="18"/>
        <v>0</v>
      </c>
      <c r="F210" s="8">
        <f>'Lease receivable'!F47</f>
        <v>256013</v>
      </c>
      <c r="G210" s="8">
        <f>C210-F210</f>
        <v>-256013</v>
      </c>
    </row>
    <row r="212" spans="2:7" ht="13" x14ac:dyDescent="0.3">
      <c r="B212" s="93" t="s">
        <v>37</v>
      </c>
      <c r="C212" s="93"/>
      <c r="D212" s="93"/>
      <c r="E212" s="93"/>
    </row>
    <row r="213" spans="2:7" ht="13" x14ac:dyDescent="0.25">
      <c r="C213" s="34" t="s">
        <v>27</v>
      </c>
      <c r="D213" s="34" t="s">
        <v>28</v>
      </c>
      <c r="E213" s="34" t="s">
        <v>29</v>
      </c>
    </row>
    <row r="214" spans="2:7" x14ac:dyDescent="0.25">
      <c r="B214" s="2" t="s">
        <v>30</v>
      </c>
    </row>
    <row r="215" spans="2:7" x14ac:dyDescent="0.25">
      <c r="B215" s="35">
        <v>2027</v>
      </c>
      <c r="C215" s="22"/>
      <c r="D215" s="22"/>
      <c r="E215" s="22">
        <f>+C215+D215</f>
        <v>0</v>
      </c>
    </row>
    <row r="216" spans="2:7" x14ac:dyDescent="0.25">
      <c r="B216" s="35">
        <v>2028</v>
      </c>
      <c r="C216" s="39"/>
      <c r="D216" s="39"/>
      <c r="E216" s="39">
        <f t="shared" ref="E216:E240" si="19">+C216+D216</f>
        <v>0</v>
      </c>
    </row>
    <row r="217" spans="2:7" x14ac:dyDescent="0.25">
      <c r="B217" s="35">
        <v>2029</v>
      </c>
      <c r="C217" s="39"/>
      <c r="D217" s="39"/>
      <c r="E217" s="39">
        <f t="shared" si="19"/>
        <v>0</v>
      </c>
    </row>
    <row r="218" spans="2:7" x14ac:dyDescent="0.25">
      <c r="B218" s="35">
        <v>2030</v>
      </c>
      <c r="C218" s="39"/>
      <c r="D218" s="39"/>
      <c r="E218" s="39">
        <f t="shared" si="19"/>
        <v>0</v>
      </c>
    </row>
    <row r="219" spans="2:7" x14ac:dyDescent="0.25">
      <c r="B219" s="35">
        <v>2031</v>
      </c>
      <c r="C219" s="39"/>
      <c r="D219" s="39"/>
      <c r="E219" s="39">
        <f t="shared" si="19"/>
        <v>0</v>
      </c>
    </row>
    <row r="220" spans="2:7" x14ac:dyDescent="0.25">
      <c r="B220" s="35" t="s">
        <v>45</v>
      </c>
      <c r="C220" s="39"/>
      <c r="D220" s="39"/>
      <c r="E220" s="39">
        <f t="shared" si="19"/>
        <v>0</v>
      </c>
    </row>
    <row r="221" spans="2:7" x14ac:dyDescent="0.25">
      <c r="B221" s="35" t="s">
        <v>46</v>
      </c>
      <c r="C221" s="39"/>
      <c r="D221" s="39"/>
      <c r="E221" s="39">
        <f t="shared" si="19"/>
        <v>0</v>
      </c>
    </row>
    <row r="222" spans="2:7" x14ac:dyDescent="0.25">
      <c r="B222" s="2" t="s">
        <v>47</v>
      </c>
      <c r="C222" s="39"/>
      <c r="D222" s="39"/>
      <c r="E222" s="39">
        <f t="shared" si="19"/>
        <v>0</v>
      </c>
    </row>
    <row r="223" spans="2:7" x14ac:dyDescent="0.25">
      <c r="B223" s="35" t="s">
        <v>48</v>
      </c>
      <c r="C223" s="39"/>
      <c r="D223" s="39"/>
      <c r="E223" s="39">
        <f t="shared" si="19"/>
        <v>0</v>
      </c>
    </row>
    <row r="224" spans="2:7" x14ac:dyDescent="0.25">
      <c r="B224" s="35" t="s">
        <v>49</v>
      </c>
      <c r="C224" s="39"/>
      <c r="D224" s="39"/>
      <c r="E224" s="39">
        <f t="shared" si="19"/>
        <v>0</v>
      </c>
    </row>
    <row r="225" spans="2:5" x14ac:dyDescent="0.25">
      <c r="B225" s="35" t="s">
        <v>50</v>
      </c>
      <c r="C225" s="39"/>
      <c r="D225" s="39"/>
      <c r="E225" s="39">
        <f t="shared" si="19"/>
        <v>0</v>
      </c>
    </row>
    <row r="226" spans="2:5" x14ac:dyDescent="0.25">
      <c r="B226" s="35" t="s">
        <v>51</v>
      </c>
      <c r="C226" s="39"/>
      <c r="D226" s="39"/>
      <c r="E226" s="39">
        <f t="shared" si="19"/>
        <v>0</v>
      </c>
    </row>
    <row r="227" spans="2:5" x14ac:dyDescent="0.25">
      <c r="B227" s="35" t="s">
        <v>52</v>
      </c>
      <c r="C227" s="39"/>
      <c r="D227" s="39"/>
      <c r="E227" s="39">
        <f t="shared" si="19"/>
        <v>0</v>
      </c>
    </row>
    <row r="228" spans="2:5" x14ac:dyDescent="0.25">
      <c r="B228" s="35" t="s">
        <v>53</v>
      </c>
      <c r="C228" s="39"/>
      <c r="D228" s="39"/>
      <c r="E228" s="39">
        <f t="shared" si="19"/>
        <v>0</v>
      </c>
    </row>
    <row r="229" spans="2:5" x14ac:dyDescent="0.25">
      <c r="B229" s="35" t="s">
        <v>54</v>
      </c>
      <c r="C229" s="39"/>
      <c r="D229" s="39"/>
      <c r="E229" s="39">
        <f t="shared" si="19"/>
        <v>0</v>
      </c>
    </row>
    <row r="230" spans="2:5" x14ac:dyDescent="0.25">
      <c r="B230" s="35" t="s">
        <v>55</v>
      </c>
      <c r="C230" s="39"/>
      <c r="D230" s="39"/>
      <c r="E230" s="39">
        <f t="shared" si="19"/>
        <v>0</v>
      </c>
    </row>
    <row r="231" spans="2:5" x14ac:dyDescent="0.25">
      <c r="B231" s="35" t="s">
        <v>56</v>
      </c>
      <c r="C231" s="39"/>
      <c r="D231" s="39"/>
      <c r="E231" s="39">
        <f t="shared" si="19"/>
        <v>0</v>
      </c>
    </row>
    <row r="232" spans="2:5" x14ac:dyDescent="0.25">
      <c r="B232" s="35" t="s">
        <v>57</v>
      </c>
      <c r="C232" s="39"/>
      <c r="D232" s="39"/>
      <c r="E232" s="39">
        <f t="shared" si="19"/>
        <v>0</v>
      </c>
    </row>
    <row r="233" spans="2:5" x14ac:dyDescent="0.25">
      <c r="B233" s="35" t="s">
        <v>58</v>
      </c>
      <c r="C233" s="39"/>
      <c r="D233" s="39"/>
      <c r="E233" s="39">
        <f t="shared" si="19"/>
        <v>0</v>
      </c>
    </row>
    <row r="234" spans="2:5" x14ac:dyDescent="0.25">
      <c r="B234" s="35" t="s">
        <v>59</v>
      </c>
      <c r="C234" s="39"/>
      <c r="D234" s="39"/>
      <c r="E234" s="39">
        <f t="shared" si="19"/>
        <v>0</v>
      </c>
    </row>
    <row r="235" spans="2:5" x14ac:dyDescent="0.25">
      <c r="B235" s="35" t="s">
        <v>60</v>
      </c>
      <c r="C235" s="39"/>
      <c r="D235" s="39"/>
      <c r="E235" s="39">
        <f t="shared" si="19"/>
        <v>0</v>
      </c>
    </row>
    <row r="236" spans="2:5" x14ac:dyDescent="0.25">
      <c r="B236" s="35" t="s">
        <v>61</v>
      </c>
      <c r="C236" s="39"/>
      <c r="D236" s="39"/>
      <c r="E236" s="39">
        <f t="shared" si="19"/>
        <v>0</v>
      </c>
    </row>
    <row r="237" spans="2:5" x14ac:dyDescent="0.25">
      <c r="B237" s="35" t="s">
        <v>62</v>
      </c>
      <c r="C237" s="39"/>
      <c r="D237" s="39"/>
      <c r="E237" s="39">
        <f t="shared" si="19"/>
        <v>0</v>
      </c>
    </row>
    <row r="238" spans="2:5" x14ac:dyDescent="0.25">
      <c r="B238" s="35" t="s">
        <v>63</v>
      </c>
      <c r="C238" s="39"/>
      <c r="D238" s="39"/>
      <c r="E238" s="39">
        <f t="shared" si="19"/>
        <v>0</v>
      </c>
    </row>
    <row r="239" spans="2:5" x14ac:dyDescent="0.25">
      <c r="B239" s="35" t="s">
        <v>64</v>
      </c>
      <c r="C239" s="39"/>
      <c r="D239" s="39"/>
      <c r="E239" s="39">
        <f t="shared" si="19"/>
        <v>0</v>
      </c>
    </row>
    <row r="240" spans="2:5" x14ac:dyDescent="0.25">
      <c r="B240" s="35" t="s">
        <v>65</v>
      </c>
      <c r="C240" s="39"/>
      <c r="D240" s="39"/>
      <c r="E240" s="39">
        <f t="shared" si="19"/>
        <v>0</v>
      </c>
    </row>
    <row r="241" spans="2:7" ht="13" thickBot="1" x14ac:dyDescent="0.3">
      <c r="C241" s="10">
        <f>SUM(C215:C240)</f>
        <v>0</v>
      </c>
      <c r="D241" s="10">
        <f t="shared" ref="D241:E241" si="20">SUM(D215:D240)</f>
        <v>0</v>
      </c>
      <c r="E241" s="10">
        <f t="shared" si="20"/>
        <v>0</v>
      </c>
      <c r="F241" s="2">
        <f>'Lease receivable'!F55</f>
        <v>0</v>
      </c>
      <c r="G241" s="8">
        <f>C241-F241</f>
        <v>0</v>
      </c>
    </row>
    <row r="243" spans="2:7" ht="13" x14ac:dyDescent="0.3">
      <c r="B243" s="93" t="s">
        <v>25</v>
      </c>
      <c r="C243" s="93"/>
      <c r="D243" s="93"/>
      <c r="E243" s="93"/>
    </row>
    <row r="244" spans="2:7" ht="13" x14ac:dyDescent="0.25">
      <c r="C244" s="34" t="s">
        <v>27</v>
      </c>
      <c r="D244" s="34" t="s">
        <v>28</v>
      </c>
      <c r="E244" s="34" t="s">
        <v>29</v>
      </c>
    </row>
    <row r="245" spans="2:7" x14ac:dyDescent="0.25">
      <c r="B245" s="2" t="s">
        <v>30</v>
      </c>
    </row>
    <row r="246" spans="2:7" x14ac:dyDescent="0.25">
      <c r="B246" s="35">
        <v>2027</v>
      </c>
      <c r="C246" s="22"/>
      <c r="D246" s="22"/>
      <c r="E246" s="22">
        <f>+C246+D246</f>
        <v>0</v>
      </c>
    </row>
    <row r="247" spans="2:7" x14ac:dyDescent="0.25">
      <c r="B247" s="35">
        <v>2028</v>
      </c>
      <c r="C247" s="39"/>
      <c r="D247" s="39"/>
      <c r="E247" s="39">
        <f t="shared" ref="E247:E271" si="21">+C247+D247</f>
        <v>0</v>
      </c>
    </row>
    <row r="248" spans="2:7" x14ac:dyDescent="0.25">
      <c r="B248" s="35">
        <v>2029</v>
      </c>
      <c r="C248" s="39"/>
      <c r="D248" s="39"/>
      <c r="E248" s="39">
        <f t="shared" si="21"/>
        <v>0</v>
      </c>
    </row>
    <row r="249" spans="2:7" x14ac:dyDescent="0.25">
      <c r="B249" s="35">
        <v>2030</v>
      </c>
      <c r="C249" s="39"/>
      <c r="D249" s="39"/>
      <c r="E249" s="39">
        <f t="shared" si="21"/>
        <v>0</v>
      </c>
    </row>
    <row r="250" spans="2:7" x14ac:dyDescent="0.25">
      <c r="B250" s="35">
        <v>2031</v>
      </c>
      <c r="C250" s="39"/>
      <c r="D250" s="39"/>
      <c r="E250" s="39">
        <f t="shared" si="21"/>
        <v>0</v>
      </c>
    </row>
    <row r="251" spans="2:7" x14ac:dyDescent="0.25">
      <c r="B251" s="35" t="s">
        <v>45</v>
      </c>
      <c r="C251" s="39"/>
      <c r="D251" s="39"/>
      <c r="E251" s="39">
        <f t="shared" si="21"/>
        <v>0</v>
      </c>
    </row>
    <row r="252" spans="2:7" x14ac:dyDescent="0.25">
      <c r="B252" s="35" t="s">
        <v>46</v>
      </c>
      <c r="C252" s="39"/>
      <c r="D252" s="39"/>
      <c r="E252" s="39">
        <f t="shared" si="21"/>
        <v>0</v>
      </c>
    </row>
    <row r="253" spans="2:7" x14ac:dyDescent="0.25">
      <c r="B253" s="2" t="s">
        <v>47</v>
      </c>
      <c r="C253" s="39"/>
      <c r="D253" s="39"/>
      <c r="E253" s="39">
        <f t="shared" si="21"/>
        <v>0</v>
      </c>
    </row>
    <row r="254" spans="2:7" x14ac:dyDescent="0.25">
      <c r="B254" s="35" t="s">
        <v>48</v>
      </c>
      <c r="C254" s="39"/>
      <c r="D254" s="39"/>
      <c r="E254" s="39">
        <f t="shared" si="21"/>
        <v>0</v>
      </c>
    </row>
    <row r="255" spans="2:7" x14ac:dyDescent="0.25">
      <c r="B255" s="35" t="s">
        <v>49</v>
      </c>
      <c r="C255" s="39"/>
      <c r="D255" s="39"/>
      <c r="E255" s="39">
        <f t="shared" si="21"/>
        <v>0</v>
      </c>
    </row>
    <row r="256" spans="2:7" x14ac:dyDescent="0.25">
      <c r="B256" s="35" t="s">
        <v>50</v>
      </c>
      <c r="C256" s="39"/>
      <c r="D256" s="39"/>
      <c r="E256" s="39">
        <f t="shared" si="21"/>
        <v>0</v>
      </c>
    </row>
    <row r="257" spans="2:7" x14ac:dyDescent="0.25">
      <c r="B257" s="35" t="s">
        <v>51</v>
      </c>
      <c r="C257" s="39"/>
      <c r="D257" s="39"/>
      <c r="E257" s="39">
        <f t="shared" si="21"/>
        <v>0</v>
      </c>
    </row>
    <row r="258" spans="2:7" x14ac:dyDescent="0.25">
      <c r="B258" s="35" t="s">
        <v>52</v>
      </c>
      <c r="C258" s="39"/>
      <c r="D258" s="39"/>
      <c r="E258" s="39">
        <f t="shared" si="21"/>
        <v>0</v>
      </c>
    </row>
    <row r="259" spans="2:7" x14ac:dyDescent="0.25">
      <c r="B259" s="35" t="s">
        <v>53</v>
      </c>
      <c r="C259" s="39"/>
      <c r="D259" s="39"/>
      <c r="E259" s="39">
        <f t="shared" si="21"/>
        <v>0</v>
      </c>
    </row>
    <row r="260" spans="2:7" x14ac:dyDescent="0.25">
      <c r="B260" s="35" t="s">
        <v>54</v>
      </c>
      <c r="C260" s="39"/>
      <c r="D260" s="39"/>
      <c r="E260" s="39">
        <f t="shared" si="21"/>
        <v>0</v>
      </c>
    </row>
    <row r="261" spans="2:7" x14ac:dyDescent="0.25">
      <c r="B261" s="35" t="s">
        <v>55</v>
      </c>
      <c r="C261" s="39"/>
      <c r="D261" s="39"/>
      <c r="E261" s="39">
        <f t="shared" si="21"/>
        <v>0</v>
      </c>
    </row>
    <row r="262" spans="2:7" x14ac:dyDescent="0.25">
      <c r="B262" s="35" t="s">
        <v>56</v>
      </c>
      <c r="C262" s="39"/>
      <c r="D262" s="39"/>
      <c r="E262" s="39">
        <f t="shared" si="21"/>
        <v>0</v>
      </c>
    </row>
    <row r="263" spans="2:7" x14ac:dyDescent="0.25">
      <c r="B263" s="35" t="s">
        <v>57</v>
      </c>
      <c r="C263" s="39"/>
      <c r="D263" s="39"/>
      <c r="E263" s="39">
        <f t="shared" si="21"/>
        <v>0</v>
      </c>
    </row>
    <row r="264" spans="2:7" x14ac:dyDescent="0.25">
      <c r="B264" s="35" t="s">
        <v>58</v>
      </c>
      <c r="C264" s="39"/>
      <c r="D264" s="39"/>
      <c r="E264" s="39">
        <f t="shared" si="21"/>
        <v>0</v>
      </c>
    </row>
    <row r="265" spans="2:7" x14ac:dyDescent="0.25">
      <c r="B265" s="35" t="s">
        <v>59</v>
      </c>
      <c r="C265" s="39"/>
      <c r="D265" s="39"/>
      <c r="E265" s="39">
        <f t="shared" si="21"/>
        <v>0</v>
      </c>
    </row>
    <row r="266" spans="2:7" x14ac:dyDescent="0.25">
      <c r="B266" s="35" t="s">
        <v>60</v>
      </c>
      <c r="C266" s="39"/>
      <c r="D266" s="39"/>
      <c r="E266" s="39">
        <f t="shared" si="21"/>
        <v>0</v>
      </c>
    </row>
    <row r="267" spans="2:7" x14ac:dyDescent="0.25">
      <c r="B267" s="35" t="s">
        <v>61</v>
      </c>
      <c r="C267" s="39"/>
      <c r="D267" s="39"/>
      <c r="E267" s="39">
        <f t="shared" si="21"/>
        <v>0</v>
      </c>
    </row>
    <row r="268" spans="2:7" x14ac:dyDescent="0.25">
      <c r="B268" s="35" t="s">
        <v>62</v>
      </c>
      <c r="C268" s="39"/>
      <c r="D268" s="39"/>
      <c r="E268" s="39">
        <f t="shared" si="21"/>
        <v>0</v>
      </c>
    </row>
    <row r="269" spans="2:7" x14ac:dyDescent="0.25">
      <c r="B269" s="35" t="s">
        <v>63</v>
      </c>
      <c r="C269" s="39"/>
      <c r="D269" s="39"/>
      <c r="E269" s="39">
        <f t="shared" si="21"/>
        <v>0</v>
      </c>
    </row>
    <row r="270" spans="2:7" x14ac:dyDescent="0.25">
      <c r="B270" s="35" t="s">
        <v>64</v>
      </c>
      <c r="C270" s="39"/>
      <c r="D270" s="39"/>
      <c r="E270" s="39">
        <f t="shared" si="21"/>
        <v>0</v>
      </c>
    </row>
    <row r="271" spans="2:7" x14ac:dyDescent="0.25">
      <c r="B271" s="35" t="s">
        <v>65</v>
      </c>
      <c r="C271" s="39"/>
      <c r="D271" s="39"/>
      <c r="E271" s="39">
        <f t="shared" si="21"/>
        <v>0</v>
      </c>
    </row>
    <row r="272" spans="2:7" ht="13" thickBot="1" x14ac:dyDescent="0.3">
      <c r="C272" s="10">
        <f>SUM(C246:C271)</f>
        <v>0</v>
      </c>
      <c r="D272" s="10">
        <f t="shared" ref="D272:E272" si="22">SUM(D246:D271)</f>
        <v>0</v>
      </c>
      <c r="E272" s="10">
        <f t="shared" si="22"/>
        <v>0</v>
      </c>
      <c r="F272" s="1">
        <f>'Lease receivable'!F63</f>
        <v>10557</v>
      </c>
      <c r="G272" s="8">
        <f>C272-F272</f>
        <v>-10557</v>
      </c>
    </row>
    <row r="274" spans="2:5" ht="13" x14ac:dyDescent="0.3">
      <c r="B274" s="93" t="s">
        <v>35</v>
      </c>
      <c r="C274" s="93"/>
      <c r="D274" s="93"/>
      <c r="E274" s="93"/>
    </row>
    <row r="275" spans="2:5" ht="13" x14ac:dyDescent="0.25">
      <c r="C275" s="34" t="s">
        <v>27</v>
      </c>
      <c r="D275" s="34" t="s">
        <v>28</v>
      </c>
      <c r="E275" s="34" t="s">
        <v>29</v>
      </c>
    </row>
    <row r="276" spans="2:5" x14ac:dyDescent="0.25">
      <c r="B276" s="2" t="s">
        <v>30</v>
      </c>
    </row>
    <row r="277" spans="2:5" x14ac:dyDescent="0.25">
      <c r="B277" s="35">
        <v>2027</v>
      </c>
      <c r="C277" s="22"/>
      <c r="D277" s="22"/>
      <c r="E277" s="22">
        <f>+C277+D277</f>
        <v>0</v>
      </c>
    </row>
    <row r="278" spans="2:5" x14ac:dyDescent="0.25">
      <c r="B278" s="35">
        <v>2028</v>
      </c>
      <c r="C278" s="39"/>
      <c r="D278" s="39"/>
      <c r="E278" s="39">
        <f t="shared" ref="E278:E302" si="23">+C278+D278</f>
        <v>0</v>
      </c>
    </row>
    <row r="279" spans="2:5" x14ac:dyDescent="0.25">
      <c r="B279" s="35">
        <v>2029</v>
      </c>
      <c r="C279" s="39"/>
      <c r="D279" s="39"/>
      <c r="E279" s="39">
        <f t="shared" si="23"/>
        <v>0</v>
      </c>
    </row>
    <row r="280" spans="2:5" x14ac:dyDescent="0.25">
      <c r="B280" s="35">
        <v>2030</v>
      </c>
      <c r="C280" s="39"/>
      <c r="D280" s="39"/>
      <c r="E280" s="39">
        <f t="shared" si="23"/>
        <v>0</v>
      </c>
    </row>
    <row r="281" spans="2:5" x14ac:dyDescent="0.25">
      <c r="B281" s="35">
        <v>2031</v>
      </c>
      <c r="C281" s="39"/>
      <c r="D281" s="39"/>
      <c r="E281" s="39">
        <f t="shared" si="23"/>
        <v>0</v>
      </c>
    </row>
    <row r="282" spans="2:5" x14ac:dyDescent="0.25">
      <c r="B282" s="35" t="s">
        <v>45</v>
      </c>
      <c r="C282" s="39"/>
      <c r="D282" s="39"/>
      <c r="E282" s="39">
        <f t="shared" si="23"/>
        <v>0</v>
      </c>
    </row>
    <row r="283" spans="2:5" x14ac:dyDescent="0.25">
      <c r="B283" s="35" t="s">
        <v>46</v>
      </c>
      <c r="C283" s="39"/>
      <c r="D283" s="39"/>
      <c r="E283" s="39">
        <f t="shared" si="23"/>
        <v>0</v>
      </c>
    </row>
    <row r="284" spans="2:5" x14ac:dyDescent="0.25">
      <c r="B284" s="2" t="s">
        <v>47</v>
      </c>
      <c r="C284" s="39"/>
      <c r="D284" s="39"/>
      <c r="E284" s="39">
        <f t="shared" si="23"/>
        <v>0</v>
      </c>
    </row>
    <row r="285" spans="2:5" x14ac:dyDescent="0.25">
      <c r="B285" s="35" t="s">
        <v>48</v>
      </c>
      <c r="C285" s="39"/>
      <c r="D285" s="39"/>
      <c r="E285" s="39">
        <f t="shared" si="23"/>
        <v>0</v>
      </c>
    </row>
    <row r="286" spans="2:5" x14ac:dyDescent="0.25">
      <c r="B286" s="35" t="s">
        <v>49</v>
      </c>
      <c r="C286" s="39"/>
      <c r="D286" s="39"/>
      <c r="E286" s="39">
        <f t="shared" si="23"/>
        <v>0</v>
      </c>
    </row>
    <row r="287" spans="2:5" x14ac:dyDescent="0.25">
      <c r="B287" s="35" t="s">
        <v>50</v>
      </c>
      <c r="C287" s="39"/>
      <c r="D287" s="39"/>
      <c r="E287" s="39">
        <f t="shared" si="23"/>
        <v>0</v>
      </c>
    </row>
    <row r="288" spans="2:5" x14ac:dyDescent="0.25">
      <c r="B288" s="35" t="s">
        <v>51</v>
      </c>
      <c r="C288" s="39"/>
      <c r="D288" s="39"/>
      <c r="E288" s="39">
        <f t="shared" si="23"/>
        <v>0</v>
      </c>
    </row>
    <row r="289" spans="2:7" x14ac:dyDescent="0.25">
      <c r="B289" s="35" t="s">
        <v>52</v>
      </c>
      <c r="C289" s="39"/>
      <c r="D289" s="39"/>
      <c r="E289" s="39">
        <f t="shared" si="23"/>
        <v>0</v>
      </c>
    </row>
    <row r="290" spans="2:7" x14ac:dyDescent="0.25">
      <c r="B290" s="35" t="s">
        <v>53</v>
      </c>
      <c r="C290" s="39"/>
      <c r="D290" s="39"/>
      <c r="E290" s="39">
        <f t="shared" si="23"/>
        <v>0</v>
      </c>
    </row>
    <row r="291" spans="2:7" x14ac:dyDescent="0.25">
      <c r="B291" s="35" t="s">
        <v>54</v>
      </c>
      <c r="C291" s="39"/>
      <c r="D291" s="39"/>
      <c r="E291" s="39">
        <f t="shared" si="23"/>
        <v>0</v>
      </c>
    </row>
    <row r="292" spans="2:7" x14ac:dyDescent="0.25">
      <c r="B292" s="35" t="s">
        <v>55</v>
      </c>
      <c r="C292" s="39"/>
      <c r="D292" s="39"/>
      <c r="E292" s="39">
        <f t="shared" si="23"/>
        <v>0</v>
      </c>
    </row>
    <row r="293" spans="2:7" x14ac:dyDescent="0.25">
      <c r="B293" s="35" t="s">
        <v>56</v>
      </c>
      <c r="C293" s="39"/>
      <c r="D293" s="39"/>
      <c r="E293" s="39">
        <f t="shared" si="23"/>
        <v>0</v>
      </c>
    </row>
    <row r="294" spans="2:7" x14ac:dyDescent="0.25">
      <c r="B294" s="35" t="s">
        <v>57</v>
      </c>
      <c r="C294" s="39"/>
      <c r="D294" s="39"/>
      <c r="E294" s="39">
        <f t="shared" si="23"/>
        <v>0</v>
      </c>
    </row>
    <row r="295" spans="2:7" x14ac:dyDescent="0.25">
      <c r="B295" s="35" t="s">
        <v>58</v>
      </c>
      <c r="C295" s="39"/>
      <c r="D295" s="39"/>
      <c r="E295" s="39">
        <f t="shared" si="23"/>
        <v>0</v>
      </c>
    </row>
    <row r="296" spans="2:7" x14ac:dyDescent="0.25">
      <c r="B296" s="35" t="s">
        <v>59</v>
      </c>
      <c r="C296" s="39"/>
      <c r="D296" s="39"/>
      <c r="E296" s="39">
        <f t="shared" si="23"/>
        <v>0</v>
      </c>
    </row>
    <row r="297" spans="2:7" x14ac:dyDescent="0.25">
      <c r="B297" s="35" t="s">
        <v>60</v>
      </c>
      <c r="C297" s="39"/>
      <c r="D297" s="39"/>
      <c r="E297" s="39">
        <f t="shared" si="23"/>
        <v>0</v>
      </c>
    </row>
    <row r="298" spans="2:7" x14ac:dyDescent="0.25">
      <c r="B298" s="35" t="s">
        <v>61</v>
      </c>
      <c r="C298" s="39"/>
      <c r="D298" s="39"/>
      <c r="E298" s="39">
        <f t="shared" si="23"/>
        <v>0</v>
      </c>
    </row>
    <row r="299" spans="2:7" x14ac:dyDescent="0.25">
      <c r="B299" s="35" t="s">
        <v>62</v>
      </c>
      <c r="C299" s="39"/>
      <c r="D299" s="39"/>
      <c r="E299" s="39">
        <f t="shared" si="23"/>
        <v>0</v>
      </c>
    </row>
    <row r="300" spans="2:7" x14ac:dyDescent="0.25">
      <c r="B300" s="35" t="s">
        <v>63</v>
      </c>
      <c r="C300" s="39"/>
      <c r="D300" s="39"/>
      <c r="E300" s="39">
        <f t="shared" si="23"/>
        <v>0</v>
      </c>
    </row>
    <row r="301" spans="2:7" x14ac:dyDescent="0.25">
      <c r="B301" s="35" t="s">
        <v>64</v>
      </c>
      <c r="C301" s="39"/>
      <c r="D301" s="39"/>
      <c r="E301" s="39">
        <f t="shared" si="23"/>
        <v>0</v>
      </c>
    </row>
    <row r="302" spans="2:7" x14ac:dyDescent="0.25">
      <c r="B302" s="35" t="s">
        <v>65</v>
      </c>
      <c r="C302" s="39"/>
      <c r="D302" s="39"/>
      <c r="E302" s="39">
        <f t="shared" si="23"/>
        <v>0</v>
      </c>
    </row>
    <row r="303" spans="2:7" ht="13" thickBot="1" x14ac:dyDescent="0.3">
      <c r="C303" s="10">
        <f>SUM(C277:C302)</f>
        <v>0</v>
      </c>
      <c r="D303" s="10">
        <f t="shared" ref="D303:E303" si="24">SUM(D277:D302)</f>
        <v>0</v>
      </c>
      <c r="E303" s="10">
        <f t="shared" si="24"/>
        <v>0</v>
      </c>
      <c r="F303" s="2">
        <f>'Lease receivable'!F71</f>
        <v>461</v>
      </c>
      <c r="G303" s="8">
        <f>C303-F303</f>
        <v>-461</v>
      </c>
    </row>
  </sheetData>
  <mergeCells count="10">
    <mergeCell ref="B181:E181"/>
    <mergeCell ref="B212:E212"/>
    <mergeCell ref="B243:E243"/>
    <mergeCell ref="B274:E274"/>
    <mergeCell ref="B3:E3"/>
    <mergeCell ref="B30:E30"/>
    <mergeCell ref="B57:E57"/>
    <mergeCell ref="B88:E88"/>
    <mergeCell ref="B119:E119"/>
    <mergeCell ref="B150:E150"/>
  </mergeCells>
  <phoneticPr fontId="1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0388d5-a73f-4782-bd07-8ed23d8c1b47" xsi:nil="true"/>
    <lcf76f155ced4ddcb4097134ff3c332f xmlns="0488c51a-4c21-4608-946d-d6605ea10ad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F1A9786149849AF2DC3EE8A863F1E" ma:contentTypeVersion="14" ma:contentTypeDescription="Create a new document." ma:contentTypeScope="" ma:versionID="071dd092d2106b4cee2c27ee12b3cfa8">
  <xsd:schema xmlns:xsd="http://www.w3.org/2001/XMLSchema" xmlns:xs="http://www.w3.org/2001/XMLSchema" xmlns:p="http://schemas.microsoft.com/office/2006/metadata/properties" xmlns:ns2="0488c51a-4c21-4608-946d-d6605ea10ad7" xmlns:ns3="a10388d5-a73f-4782-bd07-8ed23d8c1b47" targetNamespace="http://schemas.microsoft.com/office/2006/metadata/properties" ma:root="true" ma:fieldsID="3ea1cbb9591e3be261c64248fce7986e" ns2:_="" ns3:_="">
    <xsd:import namespace="0488c51a-4c21-4608-946d-d6605ea10ad7"/>
    <xsd:import namespace="a10388d5-a73f-4782-bd07-8ed23d8c1b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c51a-4c21-4608-946d-d6605ea10a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f389013-c5e5-4aa2-b51a-d914561c4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388d5-a73f-4782-bd07-8ed23d8c1b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15966db-18e2-4e08-8b81-39fa4a93e30f}" ma:internalName="TaxCatchAll" ma:showField="CatchAllData" ma:web="a10388d5-a73f-4782-bd07-8ed23d8c1b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63896A-C534-46D8-8E88-91DD783AC7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EA3961-9B5F-4A4E-97CC-C33249A3AA04}">
  <ds:schemaRefs>
    <ds:schemaRef ds:uri="http://schemas.microsoft.com/office/2006/metadata/properties"/>
    <ds:schemaRef ds:uri="http://schemas.microsoft.com/office/infopath/2007/PartnerControls"/>
    <ds:schemaRef ds:uri="a10388d5-a73f-4782-bd07-8ed23d8c1b47"/>
    <ds:schemaRef ds:uri="0488c51a-4c21-4608-946d-d6605ea10ad7"/>
  </ds:schemaRefs>
</ds:datastoreItem>
</file>

<file path=customXml/itemProps3.xml><?xml version="1.0" encoding="utf-8"?>
<ds:datastoreItem xmlns:ds="http://schemas.openxmlformats.org/officeDocument/2006/customXml" ds:itemID="{384BA3D8-DBBB-4648-9E92-1DA3F36634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8c51a-4c21-4608-946d-d6605ea10ad7"/>
    <ds:schemaRef ds:uri="a10388d5-a73f-4782-bd07-8ed23d8c1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ROA</vt:lpstr>
      <vt:lpstr>Lease liability</vt:lpstr>
      <vt:lpstr>Future lease pymt</vt:lpstr>
      <vt:lpstr>Lease receivable</vt:lpstr>
      <vt:lpstr>Deferred inflows</vt:lpstr>
      <vt:lpstr>Future lease rec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Peña, Gabriel (FIN)</dc:creator>
  <cp:lastModifiedBy>Willis, Kevin (COC)</cp:lastModifiedBy>
  <dcterms:created xsi:type="dcterms:W3CDTF">2023-09-08T21:11:15Z</dcterms:created>
  <dcterms:modified xsi:type="dcterms:W3CDTF">2026-08-20T19:20:40Z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0x010100389F1A9786149849AF2DC3EE8A863F1E</vt:lpwstr>
  </property>
  <property fmtid="{D5CDD505-2E9C-101B-9397-08002B2CF9AE}" pid="3" name="MediaServiceImageTags">
    <vt:lpwstr/>
  </property>
</Properties>
</file>